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195" windowHeight="8415" tabRatio="682" activeTab="3"/>
  </bookViews>
  <sheets>
    <sheet name="приложение 1" sheetId="1" r:id="rId1"/>
    <sheet name="приложение 2" sheetId="3" r:id="rId2"/>
    <sheet name="приложение 3" sheetId="4" r:id="rId3"/>
    <sheet name="приложение 5" sheetId="2" r:id="rId4"/>
  </sheets>
  <definedNames>
    <definedName name="_xlnm.Print_Area" localSheetId="3">'приложение 5'!$A$1:$H$207</definedName>
  </definedNames>
  <calcPr calcId="145621"/>
</workbook>
</file>

<file path=xl/calcChain.xml><?xml version="1.0" encoding="utf-8"?>
<calcChain xmlns="http://schemas.openxmlformats.org/spreadsheetml/2006/main">
  <c r="H43" i="2" l="1"/>
  <c r="H42" i="2" s="1"/>
  <c r="H18" i="2"/>
  <c r="H17" i="2" s="1"/>
  <c r="C71" i="1"/>
  <c r="H128" i="2"/>
  <c r="H127" i="2" s="1"/>
  <c r="H85" i="2"/>
  <c r="H140" i="2"/>
  <c r="H139" i="2" s="1"/>
  <c r="C53" i="1"/>
  <c r="C48" i="1"/>
  <c r="C113" i="1"/>
  <c r="C109" i="1"/>
  <c r="C108" i="1" s="1"/>
  <c r="H194" i="2"/>
  <c r="H146" i="2"/>
  <c r="H37" i="2"/>
  <c r="H36" i="2" s="1"/>
  <c r="C79" i="1" l="1"/>
  <c r="C75" i="1" s="1"/>
  <c r="C111" i="1"/>
  <c r="H206" i="2" l="1"/>
  <c r="H204" i="2"/>
  <c r="H201" i="2"/>
  <c r="H200" i="2" s="1"/>
  <c r="H198" i="2"/>
  <c r="H197" i="2" s="1"/>
  <c r="H192" i="2"/>
  <c r="H191" i="2" s="1"/>
  <c r="H189" i="2"/>
  <c r="H188" i="2" s="1"/>
  <c r="H185" i="2"/>
  <c r="H184" i="2" s="1"/>
  <c r="H183" i="2" s="1"/>
  <c r="H182" i="2" s="1"/>
  <c r="H180" i="2"/>
  <c r="H179" i="2" s="1"/>
  <c r="H177" i="2"/>
  <c r="H174" i="2"/>
  <c r="H170" i="2"/>
  <c r="H169" i="2" s="1"/>
  <c r="H166" i="2"/>
  <c r="H165" i="2" s="1"/>
  <c r="H163" i="2"/>
  <c r="H162" i="2" s="1"/>
  <c r="H161" i="2" s="1"/>
  <c r="H160" i="2" s="1"/>
  <c r="H159" i="2" s="1"/>
  <c r="H151" i="2"/>
  <c r="H150" i="2" s="1"/>
  <c r="H149" i="2" s="1"/>
  <c r="H148" i="2" s="1"/>
  <c r="H144" i="2"/>
  <c r="H142" i="2"/>
  <c r="H136" i="2"/>
  <c r="H134" i="2"/>
  <c r="H124" i="2"/>
  <c r="H123" i="2" s="1"/>
  <c r="H122" i="2" s="1"/>
  <c r="H121" i="2" s="1"/>
  <c r="H119" i="2"/>
  <c r="H118" i="2" s="1"/>
  <c r="H116" i="2"/>
  <c r="H114" i="2"/>
  <c r="H107" i="2"/>
  <c r="H106" i="2" s="1"/>
  <c r="H105" i="2" s="1"/>
  <c r="H104" i="2" s="1"/>
  <c r="H102" i="2"/>
  <c r="H101" i="2" s="1"/>
  <c r="H98" i="2"/>
  <c r="H96" i="2"/>
  <c r="H94" i="2"/>
  <c r="H92" i="2"/>
  <c r="H84" i="2"/>
  <c r="H83" i="2" s="1"/>
  <c r="H82" i="2" s="1"/>
  <c r="H80" i="2"/>
  <c r="H79" i="2" s="1"/>
  <c r="H77" i="2"/>
  <c r="H74" i="2"/>
  <c r="H71" i="2"/>
  <c r="H70" i="2" s="1"/>
  <c r="H68" i="2"/>
  <c r="H67" i="2" s="1"/>
  <c r="H66" i="2" s="1"/>
  <c r="H65" i="2" s="1"/>
  <c r="H63" i="2"/>
  <c r="H62" i="2" s="1"/>
  <c r="H61" i="2" s="1"/>
  <c r="H60" i="2" s="1"/>
  <c r="H55" i="2"/>
  <c r="H54" i="2" s="1"/>
  <c r="H53" i="2" s="1"/>
  <c r="H51" i="2"/>
  <c r="H50" i="2" s="1"/>
  <c r="H49" i="2" s="1"/>
  <c r="H47" i="2"/>
  <c r="H46" i="2" s="1"/>
  <c r="H45" i="2" s="1"/>
  <c r="H34" i="2"/>
  <c r="H33" i="2" s="1"/>
  <c r="H32" i="2" s="1"/>
  <c r="H31" i="2" s="1"/>
  <c r="H30" i="2" s="1"/>
  <c r="H26" i="2"/>
  <c r="H25" i="2" s="1"/>
  <c r="H23" i="2"/>
  <c r="H22" i="2" s="1"/>
  <c r="H15" i="2"/>
  <c r="H14" i="2" s="1"/>
  <c r="H13" i="2" s="1"/>
  <c r="C104" i="1"/>
  <c r="C103" i="1" s="1"/>
  <c r="C102" i="1" s="1"/>
  <c r="C100" i="1"/>
  <c r="C96" i="1"/>
  <c r="C95" i="1" s="1"/>
  <c r="C93" i="1"/>
  <c r="C92" i="1" s="1"/>
  <c r="C89" i="1"/>
  <c r="C88" i="1" s="1"/>
  <c r="C83" i="1" s="1"/>
  <c r="C85" i="1"/>
  <c r="C84" i="1" s="1"/>
  <c r="C77" i="1"/>
  <c r="C76" i="1" s="1"/>
  <c r="C68" i="1"/>
  <c r="C67" i="1" s="1"/>
  <c r="C66" i="1" s="1"/>
  <c r="C63" i="1"/>
  <c r="C62" i="1" s="1"/>
  <c r="C57" i="1"/>
  <c r="C52" i="1"/>
  <c r="C47" i="1"/>
  <c r="C46" i="1" s="1"/>
  <c r="C44" i="1"/>
  <c r="C43" i="1" s="1"/>
  <c r="C41" i="1"/>
  <c r="C36" i="1"/>
  <c r="C35" i="1" s="1"/>
  <c r="C33" i="1"/>
  <c r="C32" i="1" s="1"/>
  <c r="C30" i="1"/>
  <c r="C29" i="1" s="1"/>
  <c r="C27" i="1"/>
  <c r="C25" i="1"/>
  <c r="C22" i="1"/>
  <c r="C19" i="1"/>
  <c r="C17" i="1"/>
  <c r="C15" i="1"/>
  <c r="C11" i="1"/>
  <c r="C10" i="1" s="1"/>
  <c r="H173" i="2" l="1"/>
  <c r="H172" i="2" s="1"/>
  <c r="H168" i="2" s="1"/>
  <c r="H138" i="2"/>
  <c r="C74" i="1"/>
  <c r="C73" i="1" s="1"/>
  <c r="H113" i="2"/>
  <c r="H112" i="2" s="1"/>
  <c r="H21" i="2"/>
  <c r="H20" i="2" s="1"/>
  <c r="H133" i="2"/>
  <c r="H132" i="2" s="1"/>
  <c r="H131" i="2" s="1"/>
  <c r="H130" i="2" s="1"/>
  <c r="H187" i="2"/>
  <c r="H203" i="2"/>
  <c r="H196" i="2" s="1"/>
  <c r="H73" i="2"/>
  <c r="H57" i="2" s="1"/>
  <c r="H91" i="2"/>
  <c r="H90" i="2" s="1"/>
  <c r="H100" i="2"/>
  <c r="C14" i="1"/>
  <c r="C24" i="1"/>
  <c r="C21" i="1" s="1"/>
  <c r="C51" i="1"/>
  <c r="C61" i="1"/>
  <c r="C60" i="1" s="1"/>
  <c r="C59" i="1" s="1"/>
  <c r="C9" i="1" l="1"/>
  <c r="H111" i="2"/>
  <c r="H110" i="2" s="1"/>
  <c r="H158" i="2"/>
  <c r="H89" i="2"/>
  <c r="H88" i="2" s="1"/>
  <c r="H12" i="2"/>
  <c r="C39" i="1"/>
  <c r="C38" i="1" s="1"/>
  <c r="C115" i="1" s="1"/>
  <c r="C14" i="3" s="1"/>
  <c r="H11" i="2" l="1"/>
  <c r="H10" i="2" s="1"/>
  <c r="C18" i="3" s="1"/>
  <c r="C17" i="3" s="1"/>
  <c r="C16" i="3" s="1"/>
  <c r="C15" i="3" s="1"/>
  <c r="C13" i="3"/>
  <c r="C12" i="3" s="1"/>
  <c r="C11" i="3" s="1"/>
  <c r="C10" i="3" l="1"/>
  <c r="C9" i="3" s="1"/>
</calcChain>
</file>

<file path=xl/sharedStrings.xml><?xml version="1.0" encoding="utf-8"?>
<sst xmlns="http://schemas.openxmlformats.org/spreadsheetml/2006/main" count="1060" uniqueCount="436">
  <si>
    <t>(тыс.руб.)</t>
  </si>
  <si>
    <t>Код бюджетной классификации РФ</t>
  </si>
  <si>
    <t xml:space="preserve">Наименование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</si>
  <si>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</si>
  <si>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</si>
  <si>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</si>
  <si>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</si>
  <si>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</si>
  <si>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</si>
  <si>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</si>
  <si>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</si>
  <si>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</si>
  <si>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</si>
  <si>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</si>
  <si>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</si>
  <si>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</si>
  <si>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</si>
  <si>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</si>
  <si>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</si>
  <si>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</si>
  <si>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</si>
  <si>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</si>
  <si>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</si>
  <si>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</si>
  <si>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</si>
  <si>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</si>
  <si>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</si>
  <si>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</si>
  <si>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</si>
  <si>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</si>
  <si>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</si>
  <si>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</si>
  <si>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</si>
  <si>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</si>
  <si>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</si>
  <si>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</si>
  <si>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</si>
  <si>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</si>
  <si>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</si>
  <si>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</si>
  <si>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</si>
  <si>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</si>
  <si>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</si>
  <si>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</si>
  <si>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</si>
  <si>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</si>
  <si>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</si>
  <si>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</si>
  <si>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</si>
  <si>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</si>
  <si>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</si>
  <si>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</si>
  <si>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</si>
  <si>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</si>
  <si>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</si>
  <si>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</si>
  <si>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</si>
  <si>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</si>
  <si>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</si>
  <si>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</si>
  <si>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</si>
  <si>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</si>
  <si>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</si>
  <si>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</si>
  <si>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</si>
  <si>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</si>
  <si>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</si>
  <si>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</si>
  <si>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гражданская оборона </t>
  </si>
  <si>
    <t>09</t>
  </si>
  <si>
    <t>Обеспечение пожарной безопасности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</si>
  <si>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</si>
  <si>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</si>
  <si>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</si>
  <si>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</si>
  <si>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</si>
  <si>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</si>
  <si>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</si>
  <si>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</si>
  <si>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</si>
  <si>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</si>
  <si>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</si>
  <si>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</si>
  <si>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</si>
  <si>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</si>
  <si>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</si>
  <si>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</si>
  <si>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</si>
  <si>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</si>
  <si>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</si>
  <si>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</si>
  <si>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</si>
  <si>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</si>
  <si>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</si>
  <si>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</si>
  <si>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</si>
  <si>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</si>
  <si>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</si>
  <si>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</si>
  <si>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</si>
  <si>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</si>
  <si>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</si>
  <si>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</si>
  <si>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</si>
  <si>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</si>
  <si>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</si>
  <si>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</si>
  <si>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</si>
  <si>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</si>
  <si>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</si>
  <si>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</si>
  <si>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</si>
  <si>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</si>
  <si>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</si>
  <si>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</si>
  <si>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</si>
  <si>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</si>
  <si>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</si>
  <si>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</si>
  <si>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</si>
  <si>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</si>
  <si>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</si>
  <si>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</si>
  <si>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</si>
  <si>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</si>
  <si>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</si>
  <si>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</si>
  <si>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</si>
  <si>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</si>
  <si>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</si>
  <si>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</si>
  <si>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</si>
  <si>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</si>
  <si>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</si>
  <si>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</si>
  <si>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</si>
  <si>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</si>
  <si>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</si>
  <si>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</si>
  <si>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</si>
  <si>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</si>
  <si>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</si>
  <si>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</si>
  <si>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</si>
  <si>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</si>
  <si>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</si>
  <si>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</si>
  <si>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</si>
  <si>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</si>
  <si>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</si>
  <si>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</si>
  <si>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</si>
  <si>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</si>
  <si>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</si>
  <si>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</si>
  <si>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</si>
  <si>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</si>
  <si>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</si>
  <si>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</si>
  <si>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</si>
  <si>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</si>
  <si>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</si>
  <si>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</si>
  <si>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</si>
  <si>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</si>
  <si>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</si>
  <si>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</si>
  <si>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</si>
  <si>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</si>
  <si>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</si>
  <si>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</si>
  <si>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</si>
  <si>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95.0.00.51180</t>
  </si>
  <si>
    <t>33.0.00.00000</t>
  </si>
  <si>
    <t>33.0.00.89300</t>
  </si>
  <si>
    <t>98.0.00.92010</t>
  </si>
  <si>
    <t>98.0.00.96350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</si>
  <si>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</si>
  <si>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</si>
  <si>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</si>
  <si>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</si>
  <si>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</si>
  <si>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</si>
  <si>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</si>
  <si>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</si>
  <si>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</si>
  <si>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</si>
  <si>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</si>
  <si>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на содержание снегоходных трасс</t>
  </si>
  <si>
    <t>32.0.00.00000</t>
  </si>
  <si>
    <t>32.5.00.00000</t>
  </si>
  <si>
    <t>32.5.00.89250</t>
  </si>
  <si>
    <t>Благоустройство территорий поселения</t>
  </si>
  <si>
    <t>31.0.00.00000</t>
  </si>
  <si>
    <t>31.6.00.00000</t>
  </si>
  <si>
    <t>31.6.00.89400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</si>
  <si>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</si>
  <si>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</si>
  <si>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</si>
  <si>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</si>
  <si>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</si>
  <si>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</si>
  <si>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</si>
  <si>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</si>
  <si>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</si>
  <si>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</si>
  <si>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</si>
  <si>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</si>
  <si>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</si>
  <si>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</si>
  <si>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</si>
  <si>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"Заполярный район", в том числе: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</si>
  <si>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</si>
  <si>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</si>
  <si>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</si>
  <si>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</si>
  <si>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</si>
  <si>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</si>
  <si>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32.2.00.00000</t>
  </si>
  <si>
    <t>32.2.00.89220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</si>
  <si>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</si>
  <si>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</si>
  <si>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98.0.00.89610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</si>
  <si>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</si>
  <si>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</si>
  <si>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</si>
  <si>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</si>
  <si>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</si>
  <si>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Муниципальная программа "Комплексное развитие  муниципального района "Заполярный район" на 2017-2022 годы"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</si>
  <si>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</si>
  <si>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</si>
  <si>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</si>
  <si>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</si>
  <si>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</si>
  <si>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</si>
  <si>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</si>
  <si>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</si>
  <si>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</si>
  <si>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</si>
  <si>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</si>
  <si>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</si>
  <si>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</si>
  <si>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</si>
  <si>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</si>
  <si>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</si>
  <si>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</si>
  <si>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</si>
  <si>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</si>
  <si>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</si>
  <si>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</si>
  <si>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</si>
  <si>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Подпрограмма 2 "Развитие транспортной инфраструктуры муниципального района "Заполярный район" </t>
  </si>
  <si>
    <t>98.0.00.S9530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</si>
  <si>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</si>
  <si>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</si>
  <si>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</si>
  <si>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</si>
  <si>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</si>
  <si>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</si>
  <si>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</si>
  <si>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</si>
  <si>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</si>
  <si>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</si>
  <si>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</si>
  <si>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</si>
  <si>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</si>
  <si>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</si>
  <si>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</si>
  <si>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</si>
  <si>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</si>
  <si>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</si>
  <si>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</si>
  <si>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</si>
  <si>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</si>
  <si>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</si>
  <si>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</si>
  <si>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</si>
  <si>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</si>
  <si>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</si>
  <si>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</si>
  <si>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</si>
  <si>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</si>
  <si>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Расходы на оплату коммунальных услуг и приобретение твердого топлива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</si>
  <si>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</si>
  <si>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</si>
  <si>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</si>
  <si>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</si>
  <si>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</si>
  <si>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</si>
  <si>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</si>
  <si>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</si>
  <si>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</si>
  <si>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</si>
  <si>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</si>
  <si>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</si>
  <si>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</si>
  <si>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</si>
  <si>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</si>
  <si>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</si>
  <si>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</si>
  <si>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</si>
  <si>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</si>
  <si>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</si>
  <si>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</si>
  <si>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"Развитие транспортной инфраструктуры муниципального района "Заполярный район"</t>
  </si>
  <si>
    <t>Подпрограмма 2 "Управление муниципальным имуществом"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</si>
  <si>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</si>
  <si>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</si>
  <si>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</si>
  <si>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</si>
  <si>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</si>
  <si>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</si>
  <si>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Иные межбюджетные трансферты в рамках подпрограммы 2  "Развитие транспортной инфраструктуры муниципального района "Заполярный район",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</si>
  <si>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</si>
  <si>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</si>
  <si>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</si>
  <si>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</si>
  <si>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</si>
  <si>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</si>
  <si>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</si>
  <si>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</si>
  <si>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</si>
  <si>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</si>
  <si>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</si>
  <si>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</si>
  <si>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</si>
  <si>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</si>
  <si>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</si>
  <si>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</si>
  <si>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Прочие доходы от компенсации затрат бюджетов сельских поселений</t>
  </si>
  <si>
    <t>Прочие безвозмездные поступления в бюджеты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</si>
  <si>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</si>
  <si>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2 19 60010 10 0000 150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</si>
  <si>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</si>
  <si>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2 18 60010 10 0000 150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</si>
  <si>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</si>
  <si>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>2 08 05000 10 0000 150</t>
  </si>
  <si>
    <t>2 07 05030 10 0000 150</t>
  </si>
  <si>
    <t>2 02 49999 10 0000 150</t>
  </si>
  <si>
    <t>Межбюджетные трансферты, передаваемые бюджетам сельских поселений из бюджетов муницпальных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</si>
  <si>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</si>
  <si>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2 02 35118 10 0000 150</t>
  </si>
  <si>
    <t>2 02 30024 10 0000 150</t>
  </si>
  <si>
    <t>2 02 29999 10 0000 150</t>
  </si>
  <si>
    <t>2 02 19999 10 0000 150</t>
  </si>
  <si>
    <t>2 02 15001 10 0000 150</t>
  </si>
  <si>
    <t>Прочие неналоговые доходы бюджетов сельских поселений</t>
  </si>
  <si>
    <t>1 17 05050 10 0000 180</t>
  </si>
  <si>
    <t>Невыясненные поступления, зачисляемые в бюджеты сельских поселений</t>
  </si>
  <si>
    <t>1 17 01050 10 0000 180</t>
  </si>
  <si>
    <t>1 13 02995 10 0000 130</t>
  </si>
  <si>
    <t>1 11 09045 10 0000 120</t>
  </si>
  <si>
    <t>1 08 04020 01 0000 110</t>
  </si>
  <si>
    <t>1 06 06043 10 0000 110</t>
  </si>
  <si>
    <t>1 06 06033 10 0000 110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</si>
  <si>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</si>
  <si>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1 06 01030 10 0000 110</t>
  </si>
  <si>
    <t>1 05 03010 01 0000 110</t>
  </si>
  <si>
    <t>1 01 02010 01 0000 110</t>
  </si>
  <si>
    <t>доходов местного бюджета</t>
  </si>
  <si>
    <t>главного администратора доходов</t>
  </si>
  <si>
    <t>Наименование кодов бюджетной классификации Российской Федерации</t>
  </si>
  <si>
    <t>Управление Федеральной налоговой службы по Архангельской области и Ненецкому автономному округу</t>
  </si>
  <si>
    <t>1 01 02030 01 0000 110</t>
  </si>
  <si>
    <t>1 05 01011 01 0000 110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</si>
  <si>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2020 год </t>
  </si>
  <si>
    <t>Перечень главных администраторов доходов местного бюджета на 2020 год</t>
  </si>
  <si>
    <t>Источники финансирования  дефицита местного бюджета на 2020 год</t>
  </si>
  <si>
    <t>Доходы местного бюджета на 2020 год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</si>
  <si>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</si>
  <si>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 xml:space="preserve">сумма          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</si>
  <si>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</si>
  <si>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330 1 16 33050 10 0000 140</t>
  </si>
  <si>
    <t>330 2 02 30024 10 0000 151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</si>
  <si>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</si>
  <si>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</si>
  <si>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</si>
  <si>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предоставление иных межбюджетных трансфертов на содержание снегоходных трасс</t>
  </si>
  <si>
    <t>98.0.00.91100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</si>
  <si>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</si>
  <si>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Обеспечение первичных мер пожарной безопасности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</si>
  <si>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</si>
  <si>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</si>
  <si>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35.0.00.00000</t>
  </si>
  <si>
    <t>35.0.00.89210</t>
  </si>
  <si>
    <t>36.0.00.00000</t>
  </si>
  <si>
    <t>36.0.00.89260</t>
  </si>
  <si>
    <t>Обустройство мест массового отдыха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</si>
  <si>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</si>
  <si>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</si>
  <si>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</si>
  <si>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"Старшее поколение муниципального образования "Андегский сельсовет" НАО на 2018-2020 годы"</t>
  </si>
  <si>
    <t>41.0.00.00000</t>
  </si>
  <si>
    <t xml:space="preserve">Мероприятия в рамках муниципальной программы "Старшее поколение муниципального образования "Андегский сельсовет" НАО на 2018-2020 годы" </t>
  </si>
  <si>
    <t>Уплата взносов на капитальный ремонт по помещениям в многоквартирных домах, включенных в региональную программу капитального ремонта жилищного фонда</t>
  </si>
  <si>
    <t>331 2 02 49999 10 0000 150</t>
  </si>
  <si>
    <t>332 2 02 49999 10 0000 150</t>
  </si>
  <si>
    <t>333 2 02 49999 10 0000 150</t>
  </si>
  <si>
    <t>334 2 02 49999 10 0000 150</t>
  </si>
  <si>
    <t>Прочие безвозмездные поступления</t>
  </si>
  <si>
    <t>98.0.00.96370</t>
  </si>
  <si>
    <t>Иные межбюджетные трансферты в рамках подпрограммы 4 "Энергоэффективность и развитие энергетики муниципального района "Заполярный район"</t>
  </si>
  <si>
    <t>32.0.00.89240</t>
  </si>
  <si>
    <t>330 2 07 05030 10 0000 150</t>
  </si>
  <si>
    <t>330 2 19 60010 10 0000 150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</si>
  <si>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</si>
  <si>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</si>
  <si>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</si>
  <si>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Прочие безвозмездные поступления в бюджет сельских поселений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</si>
  <si>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</si>
  <si>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 xml:space="preserve">Субсидии местным бюджетам на реализацию проекта по поддержке местных инициатив </t>
  </si>
  <si>
    <t>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</si>
  <si>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Ремонт квартиры №1 в жилом доме №14 по ул. Лесная в д. Андег МО "Андегский сельсовет"НАО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</si>
  <si>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</si>
  <si>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98.0.00.79690</t>
  </si>
  <si>
    <t xml:space="preserve">Устройство деревянных тротуаров в д. Андег </t>
  </si>
  <si>
    <t>Устройство "Парка победы"</t>
  </si>
  <si>
    <t>Дотации бюджетам сельских поселений на выравнивание бюджетной обеспеченности из бюджета субъекта Российской Федерации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</si>
  <si>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</si>
  <si>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000 2 07 00000 00 0000 000</t>
  </si>
  <si>
    <t>000 2 19 00000 00 0000 150</t>
  </si>
  <si>
    <t>Муниципальная программа "Безопасность на территории муниципального района "Заполярный район" на 2019-2030 годы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</si>
  <si>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</si>
  <si>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</t>
  </si>
  <si>
    <t>1 16 07010 10 0000 140</t>
  </si>
  <si>
    <t>Штрафы, неустойки, пени, уплаченные в случае просрочки исполнения поставщиком (подрядчикам исполнителям) обязательств предусмотренных муниципальным контрактом заключенным муниципальным органом, казенным учреждением сельского поселения</t>
  </si>
  <si>
    <t>331 2 02 40014 10 0000 150</t>
  </si>
  <si>
    <t>000 2 02 45550 10 0000 150</t>
  </si>
  <si>
    <t>Межбюджетные трансферты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</si>
  <si>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330 2 02 45550 10 0000 150</t>
  </si>
  <si>
    <t xml:space="preserve">Иные межбюджетные трансферты местным бюджетам для поощрения муниципальных управленческих команд за достижение </t>
  </si>
  <si>
    <t>98.0.00.79020</t>
  </si>
  <si>
    <t xml:space="preserve">Приложение № 1 (Приложение № 1)
к решению Совета депутатов МО "Андегский сельсовет" НАО
от 30.00.2020 г.  № 4 </t>
  </si>
  <si>
    <t xml:space="preserve">Приложение № 2 (Приложение № 2)
к решению Совета депутатов МО "Андегский сельсовет" НАО
от от 30.12.2020 г.  № 4 </t>
  </si>
  <si>
    <t xml:space="preserve">Приложение № 3 (Приложение № 3)
к решению Совета депутатов МО "Андегский сельсовет" НАО
от от 30.12.2020 г.  № 4 </t>
  </si>
  <si>
    <t xml:space="preserve">Приложение № 4 (Приложение № 5)
к решению Совета депутатов МО "Андегский сельсовет" НАО
от  30.12.2020 г.  №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</si>
</sst>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0_ ;[Red]\-#,##0.00\ "/>
    <numFmt numFmtId="169" formatCode="#,##0.0_ ;[Red]\-#,##0.0\ 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20">
      <alignment horizontal="center"/>
    </xf>
  </cellStyleXfs>
  <cellXfs count="310">
    <xf numFmtId="0" fontId="0" fillId="0" borderId="0" xfId="0"/>
    <xf numFmtId="0" fontId="4" fillId="0" borderId="0" xfId="0" applyFont="1" applyAlignment="1">
      <alignment wrapText="1"/>
    </xf>
    <xf numFmtId="49" fontId="7" fillId="0" borderId="10" xfId="0" applyNumberFormat="1" applyFont="1" applyFill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49" fontId="8" fillId="0" borderId="10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/>
    <xf numFmtId="0" fontId="5" fillId="0" borderId="0" xfId="0" applyFont="1"/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49" fontId="14" fillId="0" borderId="10" xfId="0" applyNumberFormat="1" applyFont="1" applyFill="1" applyBorder="1" applyAlignment="1">
      <alignment horizontal="center"/>
    </xf>
    <xf numFmtId="166" fontId="7" fillId="0" borderId="10" xfId="42" applyNumberFormat="1" applyFont="1" applyBorder="1" applyAlignment="1">
      <alignment horizontal="right" vertical="center"/>
    </xf>
    <xf numFmtId="166" fontId="7" fillId="0" borderId="10" xfId="42" applyNumberFormat="1" applyFont="1" applyFill="1" applyBorder="1" applyAlignment="1">
      <alignment horizontal="right" vertical="center"/>
    </xf>
    <xf numFmtId="166" fontId="8" fillId="0" borderId="10" xfId="42" applyNumberFormat="1" applyFont="1" applyFill="1" applyBorder="1" applyAlignment="1">
      <alignment horizontal="right" vertical="center"/>
    </xf>
    <xf numFmtId="166" fontId="10" fillId="0" borderId="10" xfId="42" applyNumberFormat="1" applyFont="1" applyFill="1" applyBorder="1" applyAlignment="1">
      <alignment horizontal="right" vertical="center"/>
    </xf>
    <xf numFmtId="166" fontId="11" fillId="0" borderId="10" xfId="42" applyNumberFormat="1" applyFont="1" applyFill="1" applyBorder="1" applyAlignment="1">
      <alignment horizontal="right" vertical="center"/>
    </xf>
    <xf numFmtId="166" fontId="9" fillId="0" borderId="10" xfId="42" applyNumberFormat="1" applyFont="1" applyFill="1" applyBorder="1" applyAlignment="1">
      <alignment horizontal="right" vertical="center"/>
    </xf>
    <xf numFmtId="166" fontId="12" fillId="0" borderId="10" xfId="42" applyNumberFormat="1" applyFont="1" applyFill="1" applyBorder="1" applyAlignment="1">
      <alignment horizontal="right" vertical="center"/>
    </xf>
    <xf numFmtId="166" fontId="4" fillId="0" borderId="10" xfId="42" applyNumberFormat="1" applyFont="1" applyFill="1" applyBorder="1" applyAlignment="1">
      <alignment horizontal="right" vertical="center"/>
    </xf>
    <xf numFmtId="166" fontId="7" fillId="0" borderId="11" xfId="42" applyNumberFormat="1" applyFont="1" applyFill="1" applyBorder="1" applyAlignment="1">
      <alignment horizontal="right" vertical="center"/>
    </xf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0" fillId="0" borderId="0" xfId="0" applyFill="1"/>
    <xf numFmtId="166" fontId="11" fillId="0" borderId="11" xfId="42" applyNumberFormat="1" applyFont="1" applyFill="1" applyBorder="1" applyAlignment="1">
      <alignment horizontal="right" vertical="center"/>
    </xf>
    <xf numFmtId="0" fontId="4" fillId="0" borderId="10" xfId="0" applyFont="1" applyBorder="1"/>
    <xf numFmtId="0" fontId="15" fillId="0" borderId="10" xfId="0" applyFont="1" applyBorder="1"/>
    <xf numFmtId="0" fontId="13" fillId="0" borderId="19" xfId="0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shrinkToFit="1"/>
    </xf>
    <xf numFmtId="49" fontId="13" fillId="0" borderId="19" xfId="0" applyNumberFormat="1" applyFont="1" applyFill="1" applyBorder="1" applyAlignment="1">
      <alignment horizontal="center" vertical="center"/>
    </xf>
    <xf numFmtId="167" fontId="13" fillId="0" borderId="19" xfId="0" applyNumberFormat="1" applyFont="1" applyBorder="1" applyAlignment="1">
      <alignment horizontal="center" vertical="center"/>
    </xf>
    <xf numFmtId="0" fontId="13" fillId="0" borderId="10" xfId="0" applyFont="1" applyBorder="1"/>
    <xf numFmtId="166" fontId="9" fillId="0" borderId="11" xfId="42" applyNumberFormat="1" applyFont="1" applyFill="1" applyBorder="1" applyAlignment="1">
      <alignment horizontal="right" vertical="center"/>
    </xf>
    <xf numFmtId="166" fontId="12" fillId="0" borderId="11" xfId="42" applyNumberFormat="1" applyFont="1" applyFill="1" applyBorder="1" applyAlignment="1">
      <alignment horizontal="right" vertical="center"/>
    </xf>
    <xf numFmtId="0" fontId="0" fillId="0" borderId="10" xfId="0" applyFont="1" applyFill="1" applyBorder="1"/>
    <xf numFmtId="166" fontId="16" fillId="0" borderId="10" xfId="42" applyNumberFormat="1" applyFont="1" applyFill="1" applyBorder="1" applyAlignment="1">
      <alignment horizontal="right" vertical="center"/>
    </xf>
    <xf numFmtId="0" fontId="4" fillId="0" borderId="0" xfId="36" applyFont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Font="1"/>
    <xf numFmtId="165" fontId="0" fillId="0" borderId="0" xfId="0" applyNumberFormat="1"/>
    <xf numFmtId="165" fontId="1" fillId="0" borderId="0" xfId="0" applyNumberFormat="1" applyFont="1"/>
    <xf numFmtId="0" fontId="1" fillId="0" borderId="0" xfId="0" applyFont="1"/>
    <xf numFmtId="0" fontId="43" fillId="0" borderId="0" xfId="0" applyFont="1"/>
    <xf numFmtId="165" fontId="43" fillId="0" borderId="10" xfId="0" applyNumberFormat="1" applyFont="1" applyFill="1" applyBorder="1" applyAlignment="1">
      <alignment vertical="center" wrapText="1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/>
    <xf numFmtId="165" fontId="43" fillId="0" borderId="10" xfId="0" applyNumberFormat="1" applyFont="1" applyBorder="1" applyAlignment="1">
      <alignment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0" xfId="0" applyFont="1" applyFill="1" applyBorder="1"/>
    <xf numFmtId="0" fontId="43" fillId="0" borderId="21" xfId="0" applyFont="1" applyBorder="1" applyAlignment="1">
      <alignment vertical="center" wrapText="1"/>
    </xf>
    <xf numFmtId="0" fontId="43" fillId="0" borderId="0" xfId="0" applyFont="1" applyAlignment="1">
      <alignment wrapText="1"/>
    </xf>
    <xf numFmtId="165" fontId="43" fillId="0" borderId="14" xfId="0" applyNumberFormat="1" applyFont="1" applyBorder="1" applyAlignment="1">
      <alignment vertical="center" wrapText="1"/>
    </xf>
    <xf numFmtId="165" fontId="43" fillId="0" borderId="22" xfId="0" applyNumberFormat="1" applyFont="1" applyBorder="1" applyAlignment="1">
      <alignment vertical="center" wrapText="1"/>
    </xf>
    <xf numFmtId="0" fontId="43" fillId="0" borderId="23" xfId="0" applyFont="1" applyBorder="1" applyAlignment="1">
      <alignment vertical="center" wrapText="1"/>
    </xf>
    <xf numFmtId="165" fontId="44" fillId="0" borderId="22" xfId="0" applyNumberFormat="1" applyFont="1" applyBorder="1" applyAlignment="1">
      <alignment vertical="center" wrapText="1"/>
    </xf>
    <xf numFmtId="0" fontId="44" fillId="0" borderId="23" xfId="0" applyFont="1" applyBorder="1" applyAlignment="1">
      <alignment horizontal="center" vertical="center" wrapText="1"/>
    </xf>
    <xf numFmtId="165" fontId="43" fillId="0" borderId="22" xfId="0" applyNumberFormat="1" applyFont="1" applyFill="1" applyBorder="1" applyAlignment="1">
      <alignment vertical="center" wrapText="1"/>
    </xf>
    <xf numFmtId="0" fontId="43" fillId="0" borderId="0" xfId="0" applyFont="1" applyAlignment="1">
      <alignment horizontal="right"/>
    </xf>
    <xf numFmtId="0" fontId="39" fillId="0" borderId="0" xfId="0" applyFont="1" applyAlignment="1"/>
    <xf numFmtId="0" fontId="45" fillId="0" borderId="0" xfId="0" applyFont="1"/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168" fontId="40" fillId="0" borderId="11" xfId="0" applyNumberFormat="1" applyFont="1" applyBorder="1" applyAlignment="1">
      <alignment horizontal="center" vertical="center" wrapText="1"/>
    </xf>
    <xf numFmtId="0" fontId="4" fillId="0" borderId="0" xfId="0" applyFont="1"/>
    <xf numFmtId="0" fontId="40" fillId="24" borderId="10" xfId="0" applyFont="1" applyFill="1" applyBorder="1"/>
    <xf numFmtId="0" fontId="40" fillId="25" borderId="11" xfId="0" applyFont="1" applyFill="1" applyBorder="1" applyAlignment="1"/>
    <xf numFmtId="0" fontId="40" fillId="0" borderId="10" xfId="0" applyFont="1" applyBorder="1"/>
    <xf numFmtId="0" fontId="40" fillId="0" borderId="10" xfId="0" applyFont="1" applyBorder="1" applyAlignment="1">
      <alignment wrapText="1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0" fontId="40" fillId="22" borderId="10" xfId="35" applyFont="1" applyBorder="1"/>
    <xf numFmtId="0" fontId="40" fillId="22" borderId="10" xfId="35" applyFont="1" applyBorder="1" applyAlignment="1">
      <alignment wrapText="1"/>
    </xf>
    <xf numFmtId="0" fontId="39" fillId="0" borderId="0" xfId="0" applyFont="1" applyAlignment="1">
      <alignment wrapText="1"/>
    </xf>
    <xf numFmtId="0" fontId="39" fillId="0" borderId="10" xfId="0" applyFont="1" applyBorder="1" applyAlignment="1">
      <alignment vertical="top" wrapText="1"/>
    </xf>
    <xf numFmtId="0" fontId="40" fillId="0" borderId="10" xfId="0" applyFont="1" applyBorder="1" applyAlignment="1"/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40" fillId="22" borderId="10" xfId="35" applyFont="1" applyBorder="1" applyAlignment="1">
      <alignment vertical="center"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8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40" fillId="27" borderId="10" xfId="0" applyFont="1" applyFill="1" applyBorder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40" fillId="0" borderId="14" xfId="0" applyFont="1" applyBorder="1" applyAlignment="1">
      <alignment wrapText="1"/>
    </xf>
    <xf numFmtId="0" fontId="40" fillId="26" borderId="10" xfId="0" applyFont="1" applyFill="1" applyBorder="1" applyAlignment="1">
      <alignment wrapText="1"/>
    </xf>
    <xf numFmtId="0" fontId="39" fillId="0" borderId="10" xfId="0" applyFont="1" applyFill="1" applyBorder="1" applyAlignment="1">
      <alignment wrapText="1"/>
    </xf>
    <xf numFmtId="0" fontId="40" fillId="0" borderId="10" xfId="0" applyFont="1" applyFill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165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65" fontId="12" fillId="0" borderId="10" xfId="0" applyNumberFormat="1" applyFont="1" applyFill="1" applyBorder="1" applyAlignment="1">
      <alignment horizontal="center" vertical="center" wrapText="1"/>
    </xf>
    <xf numFmtId="165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41" fillId="0" borderId="10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9" xfId="0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9" fontId="40" fillId="24" borderId="10" xfId="42" applyNumberFormat="1" applyFont="1" applyFill="1" applyBorder="1" applyAlignment="1">
      <alignment vertical="center"/>
    </xf>
    <xf numFmtId="169" fontId="40" fillId="25" borderId="11" xfId="42" applyNumberFormat="1" applyFont="1" applyFill="1" applyBorder="1" applyAlignment="1">
      <alignment vertical="center"/>
    </xf>
    <xf numFmtId="169" fontId="40" fillId="0" borderId="10" xfId="42" applyNumberFormat="1" applyFont="1" applyBorder="1" applyAlignment="1">
      <alignment vertical="center"/>
    </xf>
    <xf numFmtId="169" fontId="39" fillId="0" borderId="10" xfId="42" applyNumberFormat="1" applyFont="1" applyBorder="1" applyAlignment="1">
      <alignment vertical="center"/>
    </xf>
    <xf numFmtId="169" fontId="40" fillId="25" borderId="10" xfId="42" applyNumberFormat="1" applyFont="1" applyFill="1" applyBorder="1" applyAlignment="1">
      <alignment vertical="center"/>
    </xf>
    <xf numFmtId="169" fontId="40" fillId="0" borderId="10" xfId="0" applyNumberFormat="1" applyFont="1" applyBorder="1" applyAlignment="1">
      <alignment vertical="center"/>
    </xf>
    <xf numFmtId="169" fontId="39" fillId="0" borderId="10" xfId="0" applyNumberFormat="1" applyFont="1" applyBorder="1" applyAlignment="1">
      <alignment vertical="center"/>
    </xf>
    <xf numFmtId="169" fontId="40" fillId="0" borderId="10" xfId="42" applyNumberFormat="1" applyFont="1" applyFill="1" applyBorder="1" applyAlignment="1">
      <alignment vertical="center"/>
    </xf>
    <xf numFmtId="169" fontId="40" fillId="22" borderId="10" xfId="35" applyNumberFormat="1" applyFont="1" applyBorder="1" applyAlignment="1">
      <alignment vertical="center"/>
    </xf>
    <xf numFmtId="169" fontId="39" fillId="0" borderId="10" xfId="42" applyNumberFormat="1" applyFont="1" applyFill="1" applyBorder="1" applyAlignment="1">
      <alignment vertical="center"/>
    </xf>
    <xf numFmtId="169" fontId="40" fillId="28" borderId="10" xfId="42" applyNumberFormat="1" applyFont="1" applyFill="1" applyBorder="1" applyAlignment="1">
      <alignment vertical="center"/>
    </xf>
    <xf numFmtId="169" fontId="40" fillId="27" borderId="10" xfId="42" applyNumberFormat="1" applyFont="1" applyFill="1" applyBorder="1" applyAlignment="1">
      <alignment vertical="center"/>
    </xf>
    <xf numFmtId="169" fontId="39" fillId="27" borderId="10" xfId="42" applyNumberFormat="1" applyFont="1" applyFill="1" applyBorder="1" applyAlignment="1">
      <alignment vertical="center"/>
    </xf>
    <xf numFmtId="169" fontId="40" fillId="24" borderId="10" xfId="42" applyNumberFormat="1" applyFont="1" applyFill="1" applyBorder="1" applyAlignment="1">
      <alignment vertical="center" wrapText="1"/>
    </xf>
    <xf numFmtId="49" fontId="4" fillId="27" borderId="27" xfId="0" applyNumberFormat="1" applyFont="1" applyFill="1" applyBorder="1" applyAlignment="1">
      <alignment horizontal="left" wrapText="1"/>
    </xf>
    <xf numFmtId="0" fontId="40" fillId="28" borderId="13" xfId="0" applyFont="1" applyFill="1" applyBorder="1" applyAlignment="1">
      <alignment wrapText="1"/>
    </xf>
    <xf numFmtId="49" fontId="39" fillId="27" borderId="27" xfId="0" applyNumberFormat="1" applyFont="1" applyFill="1" applyBorder="1" applyAlignment="1">
      <alignment horizontal="left" wrapText="1"/>
    </xf>
    <xf numFmtId="0" fontId="40" fillId="27" borderId="13" xfId="0" applyFont="1" applyFill="1" applyBorder="1" applyAlignment="1">
      <alignment wrapText="1"/>
    </xf>
    <xf numFmtId="0" fontId="39" fillId="27" borderId="11" xfId="0" applyFont="1" applyFill="1" applyBorder="1" applyAlignment="1">
      <alignment wrapText="1"/>
    </xf>
    <xf numFmtId="0" fontId="39" fillId="27" borderId="13" xfId="0" applyFont="1" applyFill="1" applyBorder="1" applyAlignment="1">
      <alignment wrapText="1"/>
    </xf>
    <xf numFmtId="0" fontId="15" fillId="0" borderId="13" xfId="0" applyFont="1" applyFill="1" applyBorder="1" applyAlignment="1">
      <alignment wrapText="1"/>
    </xf>
    <xf numFmtId="166" fontId="11" fillId="27" borderId="10" xfId="42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wrapText="1"/>
    </xf>
    <xf numFmtId="0" fontId="11" fillId="0" borderId="1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27" borderId="10" xfId="0" applyFont="1" applyFill="1" applyBorder="1" applyAlignment="1">
      <alignment horizontal="left" vertical="center" wrapText="1"/>
    </xf>
    <xf numFmtId="49" fontId="0" fillId="27" borderId="27" xfId="0" applyNumberFormat="1" applyFill="1" applyBorder="1" applyAlignment="1">
      <alignment horizontal="left" wrapText="1"/>
    </xf>
    <xf numFmtId="0" fontId="16" fillId="0" borderId="10" xfId="0" applyFont="1" applyFill="1" applyBorder="1" applyAlignment="1">
      <alignment horizontal="center"/>
    </xf>
    <xf numFmtId="166" fontId="15" fillId="0" borderId="10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right" vertical="center"/>
    </xf>
    <xf numFmtId="166" fontId="13" fillId="0" borderId="10" xfId="0" applyNumberFormat="1" applyFont="1" applyBorder="1" applyAlignment="1">
      <alignment horizontal="right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/>
    </xf>
    <xf numFmtId="0" fontId="4" fillId="27" borderId="10" xfId="0" applyFont="1" applyFill="1" applyBorder="1" applyAlignment="1">
      <alignment wrapText="1"/>
    </xf>
    <xf numFmtId="0" fontId="4" fillId="27" borderId="11" xfId="0" applyFont="1" applyFill="1" applyBorder="1" applyAlignment="1">
      <alignment wrapText="1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40" fillId="29" borderId="14" xfId="0" applyFont="1" applyFill="1" applyBorder="1" applyAlignment="1">
      <alignment wrapText="1"/>
    </xf>
    <xf numFmtId="0" fontId="40" fillId="29" borderId="10" xfId="0" applyFont="1" applyFill="1" applyBorder="1" applyAlignment="1">
      <alignment wrapText="1"/>
    </xf>
    <xf numFmtId="169" fontId="40" fillId="29" borderId="10" xfId="42" applyNumberFormat="1" applyFont="1" applyFill="1" applyBorder="1" applyAlignment="1">
      <alignment vertical="center"/>
    </xf>
    <xf numFmtId="0" fontId="4" fillId="26" borderId="10" xfId="0" applyFont="1" applyFill="1" applyBorder="1" applyAlignment="1">
      <alignment wrapText="1"/>
    </xf>
    <xf numFmtId="0" fontId="9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right"/>
    </xf>
    <xf numFmtId="0" fontId="39" fillId="29" borderId="0" xfId="0" applyFont="1" applyFill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29" borderId="0" xfId="36" applyFont="1" applyFill="1" applyAlignment="1">
      <alignment horizontal="right" wrapText="1"/>
    </xf>
    <xf numFmtId="0" fontId="38" fillId="0" borderId="0" xfId="36" applyFont="1" applyAlignment="1">
      <alignment horizontal="right" wrapText="1"/>
    </xf>
    <xf numFmtId="0" fontId="43" fillId="29" borderId="0" xfId="0" applyFont="1" applyFill="1" applyAlignment="1">
      <alignment horizontal="right" wrapText="1"/>
    </xf>
    <xf numFmtId="0" fontId="43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26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4" fillId="29" borderId="0" xfId="0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11" fillId="0" borderId="10" xfId="0" applyFont="1" applyFill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D115"/>
  <sheetViews>
    <sheetView view="pageBreakPreview" zoomScale="110" zoomScaleSheetLayoutView="110" workbookViewId="0">
      <selection activeCell="B1" sqref="B1:C4"/>
    </sheetView>
  </sheetViews>
  <sheetFormatPr defaultRowHeight="12.75" x14ac:dyDescent="0.2"/>
  <cols>
    <col min="1" max="1" width="28.85546875" style="80" customWidth="1"/>
    <col min="2" max="2" width="61.5703125" style="84" customWidth="1"/>
    <col min="3" max="3" width="15.42578125" style="86" customWidth="1"/>
    <col min="4" max="4" width="21.5703125" hidden="1" customWidth="1"/>
  </cols>
  <sheetData>
    <row r="1" spans="1:4" ht="12.75" customHeight="1" x14ac:dyDescent="0.2">
      <c r="A1" s="82"/>
      <c r="B1" s="270" t="s">
        <v>432</v>
      </c>
      <c r="C1" s="270"/>
      <c r="D1" s="1"/>
    </row>
    <row r="2" spans="1:4" x14ac:dyDescent="0.2">
      <c r="A2" s="268"/>
      <c r="B2" s="270"/>
      <c r="C2" s="270"/>
      <c r="D2" s="266"/>
    </row>
    <row r="3" spans="1:4" x14ac:dyDescent="0.2">
      <c r="A3" s="268"/>
      <c r="B3" s="270"/>
      <c r="C3" s="270"/>
      <c r="D3" s="266"/>
    </row>
    <row r="4" spans="1:4" ht="15.75" x14ac:dyDescent="0.2">
      <c r="A4" s="82"/>
      <c r="B4" s="270"/>
      <c r="C4" s="270"/>
      <c r="D4" s="1"/>
    </row>
    <row r="5" spans="1:4" ht="15.75" x14ac:dyDescent="0.25">
      <c r="A5" s="82"/>
      <c r="B5" s="269"/>
      <c r="C5" s="269"/>
      <c r="D5" s="1"/>
    </row>
    <row r="6" spans="1:4" ht="15.75" x14ac:dyDescent="0.25">
      <c r="A6" s="267" t="s">
        <v>368</v>
      </c>
      <c r="B6" s="267"/>
      <c r="C6" s="267"/>
      <c r="D6" s="1"/>
    </row>
    <row r="7" spans="1:4" ht="15.75" x14ac:dyDescent="0.2">
      <c r="A7" s="81"/>
      <c r="B7" s="83"/>
      <c r="C7" s="85" t="s">
        <v>0</v>
      </c>
      <c r="D7" s="1"/>
    </row>
    <row r="8" spans="1:4" s="102" customFormat="1" ht="31.5" x14ac:dyDescent="0.2">
      <c r="A8" s="87" t="s">
        <v>1</v>
      </c>
      <c r="B8" s="88" t="s">
        <v>2</v>
      </c>
      <c r="C8" s="101" t="s">
        <v>370</v>
      </c>
    </row>
    <row r="9" spans="1:4" s="102" customFormat="1" ht="15.75" x14ac:dyDescent="0.25">
      <c r="A9" s="103" t="s">
        <v>3</v>
      </c>
      <c r="B9" s="103" t="s">
        <v>4</v>
      </c>
      <c r="C9" s="223">
        <f>C10+C14+C21+C29+C32</f>
        <v>7424.7</v>
      </c>
    </row>
    <row r="10" spans="1:4" s="102" customFormat="1" ht="15.75" x14ac:dyDescent="0.25">
      <c r="A10" s="104" t="s">
        <v>5</v>
      </c>
      <c r="B10" s="104" t="s">
        <v>6</v>
      </c>
      <c r="C10" s="224">
        <f>C11</f>
        <v>3995.2</v>
      </c>
    </row>
    <row r="11" spans="1:4" s="102" customFormat="1" ht="15.75" x14ac:dyDescent="0.25">
      <c r="A11" s="105" t="s">
        <v>7</v>
      </c>
      <c r="B11" s="106" t="s">
        <v>8</v>
      </c>
      <c r="C11" s="225">
        <f>C12+C13</f>
        <v>3995.2</v>
      </c>
    </row>
    <row r="12" spans="1:4" s="102" customFormat="1" ht="78.75" x14ac:dyDescent="0.25">
      <c r="A12" s="107" t="s">
        <v>9</v>
      </c>
      <c r="B12" s="108" t="s">
        <v>129</v>
      </c>
      <c r="C12" s="226">
        <v>3995.2</v>
      </c>
    </row>
    <row r="13" spans="1:4" s="102" customFormat="1" ht="47.25" hidden="1" x14ac:dyDescent="0.25">
      <c r="A13" s="107" t="s">
        <v>319</v>
      </c>
      <c r="B13" s="108" t="s">
        <v>320</v>
      </c>
      <c r="C13" s="226"/>
    </row>
    <row r="14" spans="1:4" s="102" customFormat="1" ht="15.75" x14ac:dyDescent="0.25">
      <c r="A14" s="109" t="s">
        <v>10</v>
      </c>
      <c r="B14" s="110" t="s">
        <v>11</v>
      </c>
      <c r="C14" s="227">
        <f>C17+C15</f>
        <v>3030.6</v>
      </c>
    </row>
    <row r="15" spans="1:4" s="102" customFormat="1" ht="31.5" hidden="1" x14ac:dyDescent="0.25">
      <c r="A15" s="105" t="s">
        <v>300</v>
      </c>
      <c r="B15" s="106" t="s">
        <v>296</v>
      </c>
      <c r="C15" s="228">
        <f>C16</f>
        <v>0</v>
      </c>
    </row>
    <row r="16" spans="1:4" s="102" customFormat="1" ht="31.5" hidden="1" x14ac:dyDescent="0.25">
      <c r="A16" s="107" t="s">
        <v>293</v>
      </c>
      <c r="B16" s="108" t="s">
        <v>292</v>
      </c>
      <c r="C16" s="229"/>
    </row>
    <row r="17" spans="1:3" s="102" customFormat="1" ht="15.75" x14ac:dyDescent="0.25">
      <c r="A17" s="105" t="s">
        <v>12</v>
      </c>
      <c r="B17" s="106" t="s">
        <v>13</v>
      </c>
      <c r="C17" s="230">
        <f>C18</f>
        <v>3030.6</v>
      </c>
    </row>
    <row r="18" spans="1:3" s="102" customFormat="1" ht="15.75" x14ac:dyDescent="0.25">
      <c r="A18" s="107" t="s">
        <v>14</v>
      </c>
      <c r="B18" s="108" t="s">
        <v>13</v>
      </c>
      <c r="C18" s="226">
        <v>3030.6</v>
      </c>
    </row>
    <row r="19" spans="1:3" s="102" customFormat="1" ht="31.5" hidden="1" x14ac:dyDescent="0.25">
      <c r="A19" s="111" t="s">
        <v>294</v>
      </c>
      <c r="B19" s="112" t="s">
        <v>292</v>
      </c>
      <c r="C19" s="231">
        <f>C20</f>
        <v>0</v>
      </c>
    </row>
    <row r="20" spans="1:3" s="102" customFormat="1" ht="31.5" hidden="1" x14ac:dyDescent="0.25">
      <c r="A20" s="107" t="s">
        <v>293</v>
      </c>
      <c r="B20" s="113" t="s">
        <v>292</v>
      </c>
      <c r="C20" s="226"/>
    </row>
    <row r="21" spans="1:3" s="102" customFormat="1" ht="15.75" x14ac:dyDescent="0.25">
      <c r="A21" s="109" t="s">
        <v>15</v>
      </c>
      <c r="B21" s="110" t="s">
        <v>143</v>
      </c>
      <c r="C21" s="227">
        <f>C22+C24</f>
        <v>62</v>
      </c>
    </row>
    <row r="22" spans="1:3" s="102" customFormat="1" ht="15.75" x14ac:dyDescent="0.25">
      <c r="A22" s="105" t="s">
        <v>16</v>
      </c>
      <c r="B22" s="106" t="s">
        <v>17</v>
      </c>
      <c r="C22" s="225">
        <f>C23</f>
        <v>5</v>
      </c>
    </row>
    <row r="23" spans="1:3" s="102" customFormat="1" ht="47.25" x14ac:dyDescent="0.25">
      <c r="A23" s="107" t="s">
        <v>18</v>
      </c>
      <c r="B23" s="108" t="s">
        <v>371</v>
      </c>
      <c r="C23" s="226">
        <v>5</v>
      </c>
    </row>
    <row r="24" spans="1:3" s="102" customFormat="1" ht="15.75" x14ac:dyDescent="0.25">
      <c r="A24" s="105" t="s">
        <v>19</v>
      </c>
      <c r="B24" s="106" t="s">
        <v>20</v>
      </c>
      <c r="C24" s="225">
        <f>C25+C27</f>
        <v>57</v>
      </c>
    </row>
    <row r="25" spans="1:3" s="102" customFormat="1" ht="15.75" x14ac:dyDescent="0.25">
      <c r="A25" s="105" t="s">
        <v>138</v>
      </c>
      <c r="B25" s="106" t="s">
        <v>137</v>
      </c>
      <c r="C25" s="225">
        <f>C26</f>
        <v>50</v>
      </c>
    </row>
    <row r="26" spans="1:3" s="102" customFormat="1" ht="31.5" x14ac:dyDescent="0.25">
      <c r="A26" s="107" t="s">
        <v>130</v>
      </c>
      <c r="B26" s="114" t="s">
        <v>131</v>
      </c>
      <c r="C26" s="232">
        <v>50</v>
      </c>
    </row>
    <row r="27" spans="1:3" s="102" customFormat="1" ht="15.75" x14ac:dyDescent="0.25">
      <c r="A27" s="115" t="s">
        <v>134</v>
      </c>
      <c r="B27" s="106" t="s">
        <v>135</v>
      </c>
      <c r="C27" s="230">
        <f>C28</f>
        <v>7</v>
      </c>
    </row>
    <row r="28" spans="1:3" s="102" customFormat="1" ht="47.25" x14ac:dyDescent="0.25">
      <c r="A28" s="107" t="s">
        <v>136</v>
      </c>
      <c r="B28" s="108" t="s">
        <v>132</v>
      </c>
      <c r="C28" s="232">
        <v>7</v>
      </c>
    </row>
    <row r="29" spans="1:3" s="102" customFormat="1" ht="15.75" x14ac:dyDescent="0.25">
      <c r="A29" s="109" t="s">
        <v>21</v>
      </c>
      <c r="B29" s="110" t="s">
        <v>140</v>
      </c>
      <c r="C29" s="227">
        <f>C30</f>
        <v>1.8</v>
      </c>
    </row>
    <row r="30" spans="1:3" s="102" customFormat="1" ht="47.25" x14ac:dyDescent="0.25">
      <c r="A30" s="109" t="s">
        <v>139</v>
      </c>
      <c r="B30" s="110" t="s">
        <v>141</v>
      </c>
      <c r="C30" s="227">
        <f>C31</f>
        <v>1.8</v>
      </c>
    </row>
    <row r="31" spans="1:3" s="102" customFormat="1" ht="78.75" x14ac:dyDescent="0.25">
      <c r="A31" s="107" t="s">
        <v>22</v>
      </c>
      <c r="B31" s="108" t="s">
        <v>23</v>
      </c>
      <c r="C31" s="226">
        <v>1.8</v>
      </c>
    </row>
    <row r="32" spans="1:3" s="102" customFormat="1" ht="31.5" x14ac:dyDescent="0.2">
      <c r="A32" s="116" t="s">
        <v>246</v>
      </c>
      <c r="B32" s="116" t="s">
        <v>247</v>
      </c>
      <c r="C32" s="231">
        <f>C33</f>
        <v>335.1</v>
      </c>
    </row>
    <row r="33" spans="1:3" s="102" customFormat="1" ht="94.5" x14ac:dyDescent="0.2">
      <c r="A33" s="116" t="s">
        <v>248</v>
      </c>
      <c r="B33" s="116" t="s">
        <v>250</v>
      </c>
      <c r="C33" s="231">
        <f>C34</f>
        <v>335.1</v>
      </c>
    </row>
    <row r="34" spans="1:3" s="102" customFormat="1" ht="94.5" x14ac:dyDescent="0.2">
      <c r="A34" s="117" t="s">
        <v>249</v>
      </c>
      <c r="B34" s="118" t="s">
        <v>227</v>
      </c>
      <c r="C34" s="226">
        <v>335.1</v>
      </c>
    </row>
    <row r="35" spans="1:3" s="102" customFormat="1" ht="15.75" hidden="1" x14ac:dyDescent="0.2">
      <c r="A35" s="119" t="s">
        <v>321</v>
      </c>
      <c r="B35" s="119" t="s">
        <v>325</v>
      </c>
      <c r="C35" s="231">
        <f>C36</f>
        <v>0</v>
      </c>
    </row>
    <row r="36" spans="1:3" s="102" customFormat="1" ht="63" hidden="1" x14ac:dyDescent="0.2">
      <c r="A36" s="119" t="s">
        <v>322</v>
      </c>
      <c r="B36" s="119" t="s">
        <v>324</v>
      </c>
      <c r="C36" s="231">
        <f>C37</f>
        <v>0</v>
      </c>
    </row>
    <row r="37" spans="1:3" s="102" customFormat="1" ht="78.75" hidden="1" x14ac:dyDescent="0.2">
      <c r="A37" s="117" t="s">
        <v>372</v>
      </c>
      <c r="B37" s="118" t="s">
        <v>323</v>
      </c>
      <c r="C37" s="226"/>
    </row>
    <row r="38" spans="1:3" s="102" customFormat="1" ht="15.75" x14ac:dyDescent="0.25">
      <c r="A38" s="120" t="s">
        <v>24</v>
      </c>
      <c r="B38" s="120" t="s">
        <v>25</v>
      </c>
      <c r="C38" s="223">
        <f>C39+C102+C111+C113</f>
        <v>18347.840000000004</v>
      </c>
    </row>
    <row r="39" spans="1:3" s="102" customFormat="1" ht="31.5" x14ac:dyDescent="0.25">
      <c r="A39" s="121" t="s">
        <v>26</v>
      </c>
      <c r="B39" s="110" t="s">
        <v>27</v>
      </c>
      <c r="C39" s="227">
        <f>C40+C46+C51+C59</f>
        <v>18800.300000000003</v>
      </c>
    </row>
    <row r="40" spans="1:3" s="102" customFormat="1" ht="31.5" x14ac:dyDescent="0.25">
      <c r="A40" s="110" t="s">
        <v>245</v>
      </c>
      <c r="B40" s="110" t="s">
        <v>196</v>
      </c>
      <c r="C40" s="227">
        <v>4645</v>
      </c>
    </row>
    <row r="41" spans="1:3" s="102" customFormat="1" ht="15.75" x14ac:dyDescent="0.25">
      <c r="A41" s="110" t="s">
        <v>244</v>
      </c>
      <c r="B41" s="110" t="s">
        <v>197</v>
      </c>
      <c r="C41" s="227">
        <f>C42</f>
        <v>1871.8</v>
      </c>
    </row>
    <row r="42" spans="1:3" s="102" customFormat="1" ht="47.25" x14ac:dyDescent="0.25">
      <c r="A42" s="108" t="s">
        <v>243</v>
      </c>
      <c r="B42" s="127" t="s">
        <v>417</v>
      </c>
      <c r="C42" s="226">
        <v>1871.8</v>
      </c>
    </row>
    <row r="43" spans="1:3" s="102" customFormat="1" ht="15.75" x14ac:dyDescent="0.25">
      <c r="A43" s="122" t="s">
        <v>272</v>
      </c>
      <c r="B43" s="122" t="s">
        <v>207</v>
      </c>
      <c r="C43" s="233">
        <f>C44</f>
        <v>2773.2</v>
      </c>
    </row>
    <row r="44" spans="1:3" s="102" customFormat="1" ht="15.75" x14ac:dyDescent="0.25">
      <c r="A44" s="122" t="s">
        <v>273</v>
      </c>
      <c r="B44" s="122" t="s">
        <v>208</v>
      </c>
      <c r="C44" s="233">
        <f>C45</f>
        <v>2773.2</v>
      </c>
    </row>
    <row r="45" spans="1:3" s="102" customFormat="1" ht="47.25" x14ac:dyDescent="0.25">
      <c r="A45" s="108" t="s">
        <v>242</v>
      </c>
      <c r="B45" s="108" t="s">
        <v>209</v>
      </c>
      <c r="C45" s="226">
        <v>2773.2</v>
      </c>
    </row>
    <row r="46" spans="1:3" s="102" customFormat="1" ht="31.5" x14ac:dyDescent="0.25">
      <c r="A46" s="112" t="s">
        <v>274</v>
      </c>
      <c r="B46" s="112" t="s">
        <v>216</v>
      </c>
      <c r="C46" s="231">
        <f>C47</f>
        <v>809.8</v>
      </c>
    </row>
    <row r="47" spans="1:3" s="102" customFormat="1" ht="15.75" x14ac:dyDescent="0.25">
      <c r="A47" s="112" t="s">
        <v>275</v>
      </c>
      <c r="B47" s="112" t="s">
        <v>217</v>
      </c>
      <c r="C47" s="231">
        <f>C48</f>
        <v>809.8</v>
      </c>
    </row>
    <row r="48" spans="1:3" s="102" customFormat="1" ht="15.75" x14ac:dyDescent="0.25">
      <c r="A48" s="112" t="s">
        <v>276</v>
      </c>
      <c r="B48" s="112" t="s">
        <v>184</v>
      </c>
      <c r="C48" s="231">
        <f>C49+C50</f>
        <v>809.8</v>
      </c>
    </row>
    <row r="49" spans="1:3" s="102" customFormat="1" ht="94.5" x14ac:dyDescent="0.25">
      <c r="A49" s="108" t="s">
        <v>241</v>
      </c>
      <c r="B49" s="108" t="s">
        <v>229</v>
      </c>
      <c r="C49" s="226">
        <v>60</v>
      </c>
    </row>
    <row r="50" spans="1:3" s="102" customFormat="1" ht="31.5" x14ac:dyDescent="0.25">
      <c r="A50" s="108" t="s">
        <v>241</v>
      </c>
      <c r="B50" s="127" t="s">
        <v>410</v>
      </c>
      <c r="C50" s="226">
        <v>749.8</v>
      </c>
    </row>
    <row r="51" spans="1:3" s="102" customFormat="1" ht="31.5" x14ac:dyDescent="0.25">
      <c r="A51" s="110" t="s">
        <v>239</v>
      </c>
      <c r="B51" s="110" t="s">
        <v>198</v>
      </c>
      <c r="C51" s="227">
        <f>C57+C52</f>
        <v>286.3</v>
      </c>
    </row>
    <row r="52" spans="1:3" s="102" customFormat="1" ht="47.25" x14ac:dyDescent="0.25">
      <c r="A52" s="110" t="s">
        <v>238</v>
      </c>
      <c r="B52" s="123" t="s">
        <v>145</v>
      </c>
      <c r="C52" s="227">
        <f>C53</f>
        <v>227.7</v>
      </c>
    </row>
    <row r="53" spans="1:3" s="102" customFormat="1" ht="47.25" x14ac:dyDescent="0.25">
      <c r="A53" s="110" t="s">
        <v>237</v>
      </c>
      <c r="B53" s="123" t="s">
        <v>146</v>
      </c>
      <c r="C53" s="227">
        <f>C54+C55+C56</f>
        <v>227.7</v>
      </c>
    </row>
    <row r="54" spans="1:3" s="102" customFormat="1" ht="63" x14ac:dyDescent="0.25">
      <c r="A54" s="108" t="s">
        <v>240</v>
      </c>
      <c r="B54" s="108" t="s">
        <v>183</v>
      </c>
      <c r="C54" s="226">
        <v>23.7</v>
      </c>
    </row>
    <row r="55" spans="1:3" s="102" customFormat="1" ht="78.75" hidden="1" x14ac:dyDescent="0.25">
      <c r="A55" s="108" t="s">
        <v>373</v>
      </c>
      <c r="B55" s="124" t="s">
        <v>374</v>
      </c>
      <c r="C55" s="226"/>
    </row>
    <row r="56" spans="1:3" s="102" customFormat="1" ht="78.75" x14ac:dyDescent="0.25">
      <c r="A56" s="108" t="s">
        <v>240</v>
      </c>
      <c r="B56" s="241" t="s">
        <v>418</v>
      </c>
      <c r="C56" s="226">
        <v>204</v>
      </c>
    </row>
    <row r="57" spans="1:3" s="102" customFormat="1" ht="47.25" x14ac:dyDescent="0.25">
      <c r="A57" s="110" t="s">
        <v>236</v>
      </c>
      <c r="B57" s="123" t="s">
        <v>144</v>
      </c>
      <c r="C57" s="227">
        <f>C58</f>
        <v>58.6</v>
      </c>
    </row>
    <row r="58" spans="1:3" s="102" customFormat="1" ht="47.25" x14ac:dyDescent="0.25">
      <c r="A58" s="108" t="s">
        <v>235</v>
      </c>
      <c r="B58" s="124" t="s">
        <v>185</v>
      </c>
      <c r="C58" s="226">
        <v>58.6</v>
      </c>
    </row>
    <row r="59" spans="1:3" s="102" customFormat="1" ht="15.75" x14ac:dyDescent="0.25">
      <c r="A59" s="110" t="s">
        <v>234</v>
      </c>
      <c r="B59" s="110" t="s">
        <v>28</v>
      </c>
      <c r="C59" s="227">
        <f>C60+C73+C71</f>
        <v>13059.200000000003</v>
      </c>
    </row>
    <row r="60" spans="1:3" s="102" customFormat="1" ht="63" x14ac:dyDescent="0.25">
      <c r="A60" s="110" t="s">
        <v>233</v>
      </c>
      <c r="B60" s="110" t="s">
        <v>201</v>
      </c>
      <c r="C60" s="227">
        <f>C61</f>
        <v>39.6</v>
      </c>
    </row>
    <row r="61" spans="1:3" s="102" customFormat="1" ht="78.75" x14ac:dyDescent="0.25">
      <c r="A61" s="125" t="s">
        <v>232</v>
      </c>
      <c r="B61" s="125" t="s">
        <v>203</v>
      </c>
      <c r="C61" s="234">
        <f>C62+C66</f>
        <v>39.6</v>
      </c>
    </row>
    <row r="62" spans="1:3" s="102" customFormat="1" ht="47.25" x14ac:dyDescent="0.25">
      <c r="A62" s="125" t="s">
        <v>232</v>
      </c>
      <c r="B62" s="125" t="s">
        <v>406</v>
      </c>
      <c r="C62" s="234">
        <f>C63</f>
        <v>10.8</v>
      </c>
    </row>
    <row r="63" spans="1:3" s="102" customFormat="1" ht="47.25" x14ac:dyDescent="0.25">
      <c r="A63" s="126" t="s">
        <v>232</v>
      </c>
      <c r="B63" s="127" t="s">
        <v>405</v>
      </c>
      <c r="C63" s="235">
        <f>C64</f>
        <v>10.8</v>
      </c>
    </row>
    <row r="64" spans="1:3" s="102" customFormat="1" ht="31.5" x14ac:dyDescent="0.25">
      <c r="A64" s="128" t="s">
        <v>232</v>
      </c>
      <c r="B64" s="129" t="s">
        <v>105</v>
      </c>
      <c r="C64" s="226">
        <v>10.8</v>
      </c>
    </row>
    <row r="65" spans="1:3" s="102" customFormat="1" ht="15.75" hidden="1" x14ac:dyDescent="0.25">
      <c r="A65" s="128" t="s">
        <v>202</v>
      </c>
      <c r="B65" s="129"/>
      <c r="C65" s="226"/>
    </row>
    <row r="66" spans="1:3" s="102" customFormat="1" ht="47.25" x14ac:dyDescent="0.25">
      <c r="A66" s="130" t="s">
        <v>232</v>
      </c>
      <c r="B66" s="131" t="s">
        <v>220</v>
      </c>
      <c r="C66" s="225">
        <f>C67</f>
        <v>28.8</v>
      </c>
    </row>
    <row r="67" spans="1:3" s="102" customFormat="1" ht="31.5" x14ac:dyDescent="0.25">
      <c r="A67" s="128" t="s">
        <v>232</v>
      </c>
      <c r="B67" s="129" t="s">
        <v>304</v>
      </c>
      <c r="C67" s="226">
        <f>C68</f>
        <v>28.8</v>
      </c>
    </row>
    <row r="68" spans="1:3" s="102" customFormat="1" ht="47.25" x14ac:dyDescent="0.25">
      <c r="A68" s="128" t="s">
        <v>232</v>
      </c>
      <c r="B68" s="129" t="s">
        <v>211</v>
      </c>
      <c r="C68" s="226">
        <f>C69</f>
        <v>28.8</v>
      </c>
    </row>
    <row r="69" spans="1:3" s="102" customFormat="1" ht="47.25" x14ac:dyDescent="0.25">
      <c r="A69" s="128" t="s">
        <v>232</v>
      </c>
      <c r="B69" s="129" t="s">
        <v>212</v>
      </c>
      <c r="C69" s="226">
        <v>28.8</v>
      </c>
    </row>
    <row r="70" spans="1:3" s="102" customFormat="1" ht="15.75" hidden="1" x14ac:dyDescent="0.25">
      <c r="A70" s="128" t="s">
        <v>426</v>
      </c>
      <c r="B70" s="129"/>
      <c r="C70" s="226"/>
    </row>
    <row r="71" spans="1:3" s="102" customFormat="1" ht="63" x14ac:dyDescent="0.25">
      <c r="A71" s="260" t="s">
        <v>427</v>
      </c>
      <c r="B71" s="261" t="s">
        <v>428</v>
      </c>
      <c r="C71" s="262">
        <f>C72</f>
        <v>397.6</v>
      </c>
    </row>
    <row r="72" spans="1:3" s="102" customFormat="1" ht="47.25" x14ac:dyDescent="0.25">
      <c r="A72" s="128" t="s">
        <v>429</v>
      </c>
      <c r="B72" s="129" t="s">
        <v>430</v>
      </c>
      <c r="C72" s="226">
        <v>397.6</v>
      </c>
    </row>
    <row r="73" spans="1:3" s="102" customFormat="1" ht="31.5" x14ac:dyDescent="0.25">
      <c r="A73" s="122" t="s">
        <v>288</v>
      </c>
      <c r="B73" s="122" t="s">
        <v>199</v>
      </c>
      <c r="C73" s="233">
        <f>C74</f>
        <v>12622.000000000002</v>
      </c>
    </row>
    <row r="74" spans="1:3" s="102" customFormat="1" ht="31.5" x14ac:dyDescent="0.25">
      <c r="A74" s="122" t="s">
        <v>287</v>
      </c>
      <c r="B74" s="122" t="s">
        <v>186</v>
      </c>
      <c r="C74" s="233">
        <f>C75+C83+C95+C100+C106+C109+C92</f>
        <v>12622.000000000002</v>
      </c>
    </row>
    <row r="75" spans="1:3" s="102" customFormat="1" ht="63" x14ac:dyDescent="0.25">
      <c r="A75" s="106" t="s">
        <v>230</v>
      </c>
      <c r="B75" s="106" t="s">
        <v>210</v>
      </c>
      <c r="C75" s="234">
        <f>C79</f>
        <v>6473.2000000000007</v>
      </c>
    </row>
    <row r="76" spans="1:3" s="102" customFormat="1" ht="31.5" hidden="1" x14ac:dyDescent="0.25">
      <c r="A76" s="108" t="s">
        <v>230</v>
      </c>
      <c r="B76" s="108" t="s">
        <v>305</v>
      </c>
      <c r="C76" s="235">
        <f>C77</f>
        <v>0</v>
      </c>
    </row>
    <row r="77" spans="1:3" s="102" customFormat="1" ht="31.5" hidden="1" x14ac:dyDescent="0.25">
      <c r="A77" s="108" t="s">
        <v>230</v>
      </c>
      <c r="B77" s="108" t="s">
        <v>302</v>
      </c>
      <c r="C77" s="235">
        <f>C78</f>
        <v>0</v>
      </c>
    </row>
    <row r="78" spans="1:3" s="102" customFormat="1" ht="47.25" hidden="1" x14ac:dyDescent="0.25">
      <c r="A78" s="108" t="s">
        <v>230</v>
      </c>
      <c r="B78" s="108" t="s">
        <v>303</v>
      </c>
      <c r="C78" s="235"/>
    </row>
    <row r="79" spans="1:3" s="102" customFormat="1" ht="63" x14ac:dyDescent="0.25">
      <c r="A79" s="108" t="s">
        <v>230</v>
      </c>
      <c r="B79" s="132" t="s">
        <v>277</v>
      </c>
      <c r="C79" s="235">
        <f>C80+C82</f>
        <v>6473.2000000000007</v>
      </c>
    </row>
    <row r="80" spans="1:3" s="102" customFormat="1" ht="31.5" x14ac:dyDescent="0.25">
      <c r="A80" s="108" t="s">
        <v>230</v>
      </c>
      <c r="B80" s="132" t="s">
        <v>278</v>
      </c>
      <c r="C80" s="235">
        <v>4526.1000000000004</v>
      </c>
    </row>
    <row r="81" spans="1:3" s="102" customFormat="1" ht="15.75" hidden="1" x14ac:dyDescent="0.25">
      <c r="A81" s="128"/>
      <c r="B81" s="132" t="s">
        <v>204</v>
      </c>
      <c r="C81" s="235"/>
    </row>
    <row r="82" spans="1:3" s="102" customFormat="1" ht="47.25" x14ac:dyDescent="0.25">
      <c r="A82" s="108" t="s">
        <v>230</v>
      </c>
      <c r="B82" s="132" t="s">
        <v>280</v>
      </c>
      <c r="C82" s="235">
        <v>1947.1</v>
      </c>
    </row>
    <row r="83" spans="1:3" s="102" customFormat="1" ht="47.25" x14ac:dyDescent="0.25">
      <c r="A83" s="130" t="s">
        <v>230</v>
      </c>
      <c r="B83" s="133" t="s">
        <v>228</v>
      </c>
      <c r="C83" s="234">
        <f>C88+C84</f>
        <v>1336.4</v>
      </c>
    </row>
    <row r="84" spans="1:3" s="102" customFormat="1" ht="63" hidden="1" x14ac:dyDescent="0.25">
      <c r="A84" s="128" t="s">
        <v>230</v>
      </c>
      <c r="B84" s="132" t="s">
        <v>306</v>
      </c>
      <c r="C84" s="235">
        <f>C85</f>
        <v>0</v>
      </c>
    </row>
    <row r="85" spans="1:3" s="102" customFormat="1" ht="78.75" hidden="1" x14ac:dyDescent="0.25">
      <c r="A85" s="128" t="s">
        <v>230</v>
      </c>
      <c r="B85" s="132" t="s">
        <v>307</v>
      </c>
      <c r="C85" s="235">
        <f>C86+C87</f>
        <v>0</v>
      </c>
    </row>
    <row r="86" spans="1:3" s="102" customFormat="1" ht="47.25" hidden="1" x14ac:dyDescent="0.25">
      <c r="A86" s="128" t="s">
        <v>230</v>
      </c>
      <c r="B86" s="132" t="s">
        <v>308</v>
      </c>
      <c r="C86" s="235"/>
    </row>
    <row r="87" spans="1:3" s="102" customFormat="1" ht="47.25" hidden="1" x14ac:dyDescent="0.25">
      <c r="A87" s="128" t="s">
        <v>230</v>
      </c>
      <c r="B87" s="132" t="s">
        <v>309</v>
      </c>
      <c r="C87" s="235"/>
    </row>
    <row r="88" spans="1:3" s="102" customFormat="1" ht="47.25" x14ac:dyDescent="0.25">
      <c r="A88" s="128" t="s">
        <v>230</v>
      </c>
      <c r="B88" s="132" t="s">
        <v>258</v>
      </c>
      <c r="C88" s="235">
        <f>C89</f>
        <v>1336.4</v>
      </c>
    </row>
    <row r="89" spans="1:3" s="102" customFormat="1" ht="63" x14ac:dyDescent="0.25">
      <c r="A89" s="128" t="s">
        <v>230</v>
      </c>
      <c r="B89" s="108" t="s">
        <v>259</v>
      </c>
      <c r="C89" s="235">
        <f>C90+C91</f>
        <v>1336.4</v>
      </c>
    </row>
    <row r="90" spans="1:3" s="102" customFormat="1" ht="15.75" x14ac:dyDescent="0.25">
      <c r="A90" s="128" t="s">
        <v>230</v>
      </c>
      <c r="B90" s="108" t="s">
        <v>142</v>
      </c>
      <c r="C90" s="235">
        <v>522.1</v>
      </c>
    </row>
    <row r="91" spans="1:3" s="102" customFormat="1" ht="15.75" x14ac:dyDescent="0.25">
      <c r="A91" s="128" t="s">
        <v>230</v>
      </c>
      <c r="B91" s="108" t="s">
        <v>77</v>
      </c>
      <c r="C91" s="235">
        <v>814.3</v>
      </c>
    </row>
    <row r="92" spans="1:3" s="102" customFormat="1" ht="47.25" x14ac:dyDescent="0.25">
      <c r="A92" s="134" t="s">
        <v>230</v>
      </c>
      <c r="B92" s="133" t="s">
        <v>375</v>
      </c>
      <c r="C92" s="234">
        <f>C93</f>
        <v>43.2</v>
      </c>
    </row>
    <row r="93" spans="1:3" s="102" customFormat="1" ht="47.25" x14ac:dyDescent="0.25">
      <c r="A93" s="128" t="s">
        <v>230</v>
      </c>
      <c r="B93" s="108" t="s">
        <v>376</v>
      </c>
      <c r="C93" s="235">
        <f>C94</f>
        <v>43.2</v>
      </c>
    </row>
    <row r="94" spans="1:3" s="102" customFormat="1" ht="78.75" x14ac:dyDescent="0.25">
      <c r="A94" s="128" t="s">
        <v>230</v>
      </c>
      <c r="B94" s="127" t="s">
        <v>409</v>
      </c>
      <c r="C94" s="235">
        <v>43.2</v>
      </c>
    </row>
    <row r="95" spans="1:3" s="102" customFormat="1" ht="47.25" x14ac:dyDescent="0.25">
      <c r="A95" s="130" t="s">
        <v>230</v>
      </c>
      <c r="B95" s="106" t="s">
        <v>407</v>
      </c>
      <c r="C95" s="234">
        <f>C96</f>
        <v>4197.3999999999996</v>
      </c>
    </row>
    <row r="96" spans="1:3" s="102" customFormat="1" ht="47.25" x14ac:dyDescent="0.25">
      <c r="A96" s="128" t="s">
        <v>230</v>
      </c>
      <c r="B96" s="129" t="s">
        <v>405</v>
      </c>
      <c r="C96" s="235">
        <f>C99+C98</f>
        <v>4197.3999999999996</v>
      </c>
    </row>
    <row r="97" spans="1:3" s="102" customFormat="1" ht="31.5" hidden="1" x14ac:dyDescent="0.25">
      <c r="A97" s="128" t="s">
        <v>200</v>
      </c>
      <c r="B97" s="129" t="s">
        <v>377</v>
      </c>
      <c r="C97" s="235"/>
    </row>
    <row r="98" spans="1:3" s="102" customFormat="1" ht="33.75" customHeight="1" x14ac:dyDescent="0.25">
      <c r="A98" s="108" t="s">
        <v>230</v>
      </c>
      <c r="B98" s="135" t="s">
        <v>231</v>
      </c>
      <c r="C98" s="235">
        <v>4054.1</v>
      </c>
    </row>
    <row r="99" spans="1:3" s="102" customFormat="1" ht="47.25" x14ac:dyDescent="0.25">
      <c r="A99" s="108" t="s">
        <v>230</v>
      </c>
      <c r="B99" s="135" t="s">
        <v>369</v>
      </c>
      <c r="C99" s="235">
        <v>143.30000000000001</v>
      </c>
    </row>
    <row r="100" spans="1:3" s="102" customFormat="1" ht="31.5" x14ac:dyDescent="0.25">
      <c r="A100" s="106" t="s">
        <v>230</v>
      </c>
      <c r="B100" s="136" t="s">
        <v>214</v>
      </c>
      <c r="C100" s="234">
        <f>C101</f>
        <v>48.7</v>
      </c>
    </row>
    <row r="101" spans="1:3" s="102" customFormat="1" ht="15.75" x14ac:dyDescent="0.25">
      <c r="A101" s="108" t="s">
        <v>230</v>
      </c>
      <c r="B101" s="135" t="s">
        <v>215</v>
      </c>
      <c r="C101" s="235">
        <v>48.7</v>
      </c>
    </row>
    <row r="102" spans="1:3" s="102" customFormat="1" ht="78.75" hidden="1" x14ac:dyDescent="0.25">
      <c r="A102" s="108" t="s">
        <v>395</v>
      </c>
      <c r="B102" s="238" t="s">
        <v>297</v>
      </c>
      <c r="C102" s="231">
        <f>C103</f>
        <v>0</v>
      </c>
    </row>
    <row r="103" spans="1:3" s="102" customFormat="1" ht="94.5" hidden="1" x14ac:dyDescent="0.25">
      <c r="A103" s="108" t="s">
        <v>396</v>
      </c>
      <c r="B103" s="135" t="s">
        <v>298</v>
      </c>
      <c r="C103" s="226">
        <f>C104</f>
        <v>0</v>
      </c>
    </row>
    <row r="104" spans="1:3" s="102" customFormat="1" ht="94.5" hidden="1" x14ac:dyDescent="0.25">
      <c r="A104" s="108" t="s">
        <v>397</v>
      </c>
      <c r="B104" s="135" t="s">
        <v>301</v>
      </c>
      <c r="C104" s="226">
        <f>C105</f>
        <v>0</v>
      </c>
    </row>
    <row r="105" spans="1:3" s="102" customFormat="1" ht="63" hidden="1" x14ac:dyDescent="0.25">
      <c r="A105" s="108" t="s">
        <v>398</v>
      </c>
      <c r="B105" s="135" t="s">
        <v>289</v>
      </c>
      <c r="C105" s="226"/>
    </row>
    <row r="106" spans="1:3" s="102" customFormat="1" ht="78.75" x14ac:dyDescent="0.25">
      <c r="A106" s="106" t="s">
        <v>230</v>
      </c>
      <c r="B106" s="136" t="s">
        <v>411</v>
      </c>
      <c r="C106" s="225">
        <v>490</v>
      </c>
    </row>
    <row r="107" spans="1:3" s="102" customFormat="1" ht="31.5" x14ac:dyDescent="0.25">
      <c r="A107" s="108" t="s">
        <v>230</v>
      </c>
      <c r="B107" s="242" t="s">
        <v>412</v>
      </c>
      <c r="C107" s="226">
        <v>490</v>
      </c>
    </row>
    <row r="108" spans="1:3" s="102" customFormat="1" ht="47.25" x14ac:dyDescent="0.25">
      <c r="A108" s="106" t="s">
        <v>230</v>
      </c>
      <c r="B108" s="133" t="s">
        <v>228</v>
      </c>
      <c r="C108" s="225">
        <f>C109</f>
        <v>33.1</v>
      </c>
    </row>
    <row r="109" spans="1:3" s="102" customFormat="1" ht="47.25" x14ac:dyDescent="0.25">
      <c r="A109" s="108" t="s">
        <v>230</v>
      </c>
      <c r="B109" s="239" t="s">
        <v>401</v>
      </c>
      <c r="C109" s="226">
        <f>C110</f>
        <v>33.1</v>
      </c>
    </row>
    <row r="110" spans="1:3" s="102" customFormat="1" ht="47.25" x14ac:dyDescent="0.25">
      <c r="A110" s="108" t="s">
        <v>230</v>
      </c>
      <c r="B110" s="239" t="s">
        <v>413</v>
      </c>
      <c r="C110" s="226">
        <v>33.1</v>
      </c>
    </row>
    <row r="111" spans="1:3" s="102" customFormat="1" ht="15.75" x14ac:dyDescent="0.25">
      <c r="A111" s="106" t="s">
        <v>419</v>
      </c>
      <c r="B111" s="240" t="s">
        <v>399</v>
      </c>
      <c r="C111" s="225">
        <f>C112</f>
        <v>400</v>
      </c>
    </row>
    <row r="112" spans="1:3" s="102" customFormat="1" ht="31.5" x14ac:dyDescent="0.25">
      <c r="A112" s="108" t="s">
        <v>403</v>
      </c>
      <c r="B112" s="135" t="s">
        <v>408</v>
      </c>
      <c r="C112" s="226">
        <v>400</v>
      </c>
    </row>
    <row r="113" spans="1:3" s="102" customFormat="1" ht="63" x14ac:dyDescent="0.25">
      <c r="A113" s="106" t="s">
        <v>420</v>
      </c>
      <c r="B113" s="136" t="s">
        <v>331</v>
      </c>
      <c r="C113" s="225">
        <f>C114</f>
        <v>-852.46</v>
      </c>
    </row>
    <row r="114" spans="1:3" s="102" customFormat="1" ht="47.25" x14ac:dyDescent="0.25">
      <c r="A114" s="108" t="s">
        <v>404</v>
      </c>
      <c r="B114" s="135" t="s">
        <v>331</v>
      </c>
      <c r="C114" s="226">
        <v>-852.46</v>
      </c>
    </row>
    <row r="115" spans="1:3" s="102" customFormat="1" ht="15.75" x14ac:dyDescent="0.25">
      <c r="A115" s="137"/>
      <c r="B115" s="137" t="s">
        <v>29</v>
      </c>
      <c r="C115" s="236">
        <f>C9+C38</f>
        <v>25772.540000000005</v>
      </c>
    </row>
  </sheetData>
  <mergeCells count="5">
    <mergeCell ref="D2:D3"/>
    <mergeCell ref="A6:C6"/>
    <mergeCell ref="A2:A3"/>
    <mergeCell ref="B5:C5"/>
    <mergeCell ref="B1:C4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  <pageSetUpPr fitToPage="1"/>
  </sheetPr>
  <dimension ref="A1:C18"/>
  <sheetViews>
    <sheetView view="pageBreakPreview" workbookViewId="0">
      <selection activeCell="B1" sqref="B1:C2"/>
    </sheetView>
  </sheetViews>
  <sheetFormatPr defaultRowHeight="12.75" x14ac:dyDescent="0.2"/>
  <cols>
    <col min="1" max="1" width="64.7109375" style="10" customWidth="1"/>
    <col min="2" max="2" width="30.140625" style="10" customWidth="1"/>
    <col min="3" max="3" width="21.42578125" style="10" customWidth="1"/>
    <col min="4" max="16384" width="9.140625" style="10"/>
  </cols>
  <sheetData>
    <row r="1" spans="1:3" ht="12.75" customHeight="1" x14ac:dyDescent="0.25">
      <c r="A1" s="15"/>
      <c r="B1" s="272" t="s">
        <v>433</v>
      </c>
      <c r="C1" s="272"/>
    </row>
    <row r="2" spans="1:3" ht="51" customHeight="1" x14ac:dyDescent="0.25">
      <c r="A2" s="16"/>
      <c r="B2" s="272"/>
      <c r="C2" s="272"/>
    </row>
    <row r="3" spans="1:3" ht="17.25" customHeight="1" x14ac:dyDescent="0.25">
      <c r="A3" s="16"/>
      <c r="B3" s="273"/>
      <c r="C3" s="273"/>
    </row>
    <row r="4" spans="1:3" ht="14.25" x14ac:dyDescent="0.2">
      <c r="A4" s="271" t="s">
        <v>367</v>
      </c>
      <c r="B4" s="271"/>
      <c r="C4" s="271"/>
    </row>
    <row r="5" spans="1:3" ht="15" x14ac:dyDescent="0.25">
      <c r="A5" s="11"/>
    </row>
    <row r="6" spans="1:3" ht="15.75" thickBot="1" x14ac:dyDescent="0.3">
      <c r="A6" s="12"/>
      <c r="C6" s="55" t="s">
        <v>107</v>
      </c>
    </row>
    <row r="7" spans="1:3" ht="65.25" customHeight="1" thickBot="1" x14ac:dyDescent="0.25">
      <c r="A7" s="30" t="s">
        <v>30</v>
      </c>
      <c r="B7" s="28" t="s">
        <v>180</v>
      </c>
      <c r="C7" s="29" t="s">
        <v>179</v>
      </c>
    </row>
    <row r="8" spans="1:3" ht="15.75" thickBot="1" x14ac:dyDescent="0.3">
      <c r="A8" s="13">
        <v>1</v>
      </c>
      <c r="B8" s="14">
        <v>2</v>
      </c>
      <c r="C8" s="27">
        <v>3</v>
      </c>
    </row>
    <row r="9" spans="1:3" ht="15" customHeight="1" thickBot="1" x14ac:dyDescent="0.25">
      <c r="A9" s="32" t="s">
        <v>206</v>
      </c>
      <c r="B9" s="33" t="s">
        <v>108</v>
      </c>
      <c r="C9" s="34">
        <f>C10</f>
        <v>2339.1599999999962</v>
      </c>
    </row>
    <row r="10" spans="1:3" ht="32.25" customHeight="1" thickBot="1" x14ac:dyDescent="0.25">
      <c r="A10" s="35" t="s">
        <v>178</v>
      </c>
      <c r="B10" s="33" t="s">
        <v>115</v>
      </c>
      <c r="C10" s="34">
        <f>C11+C15</f>
        <v>2339.1599999999962</v>
      </c>
    </row>
    <row r="11" spans="1:3" ht="16.5" thickBot="1" x14ac:dyDescent="0.3">
      <c r="A11" s="36" t="s">
        <v>109</v>
      </c>
      <c r="B11" s="37" t="s">
        <v>116</v>
      </c>
      <c r="C11" s="39">
        <f>C12</f>
        <v>-25772.540000000005</v>
      </c>
    </row>
    <row r="12" spans="1:3" ht="16.5" thickBot="1" x14ac:dyDescent="0.3">
      <c r="A12" s="36" t="s">
        <v>110</v>
      </c>
      <c r="B12" s="38" t="s">
        <v>117</v>
      </c>
      <c r="C12" s="39">
        <f>C13</f>
        <v>-25772.540000000005</v>
      </c>
    </row>
    <row r="13" spans="1:3" ht="16.5" thickBot="1" x14ac:dyDescent="0.3">
      <c r="A13" s="36" t="s">
        <v>111</v>
      </c>
      <c r="B13" s="38" t="s">
        <v>118</v>
      </c>
      <c r="C13" s="39">
        <f>C14</f>
        <v>-25772.540000000005</v>
      </c>
    </row>
    <row r="14" spans="1:3" ht="32.25" thickBot="1" x14ac:dyDescent="0.3">
      <c r="A14" s="36" t="s">
        <v>182</v>
      </c>
      <c r="B14" s="38" t="s">
        <v>119</v>
      </c>
      <c r="C14" s="39">
        <f>-'приложение 1'!C115</f>
        <v>-25772.540000000005</v>
      </c>
    </row>
    <row r="15" spans="1:3" ht="18" customHeight="1" thickBot="1" x14ac:dyDescent="0.3">
      <c r="A15" s="36" t="s">
        <v>112</v>
      </c>
      <c r="B15" s="38" t="s">
        <v>120</v>
      </c>
      <c r="C15" s="39">
        <f>C16</f>
        <v>28111.7</v>
      </c>
    </row>
    <row r="16" spans="1:3" ht="15.75" customHeight="1" thickBot="1" x14ac:dyDescent="0.3">
      <c r="A16" s="36" t="s">
        <v>113</v>
      </c>
      <c r="B16" s="38" t="s">
        <v>121</v>
      </c>
      <c r="C16" s="39">
        <f>C17</f>
        <v>28111.7</v>
      </c>
    </row>
    <row r="17" spans="1:3" ht="18" customHeight="1" thickBot="1" x14ac:dyDescent="0.3">
      <c r="A17" s="36" t="s">
        <v>114</v>
      </c>
      <c r="B17" s="38" t="s">
        <v>122</v>
      </c>
      <c r="C17" s="39">
        <f>C18</f>
        <v>28111.7</v>
      </c>
    </row>
    <row r="18" spans="1:3" ht="33" customHeight="1" thickBot="1" x14ac:dyDescent="0.3">
      <c r="A18" s="36" t="s">
        <v>181</v>
      </c>
      <c r="B18" s="38" t="s">
        <v>123</v>
      </c>
      <c r="C18" s="39">
        <f>'приложение 5'!H10</f>
        <v>28111.7</v>
      </c>
    </row>
  </sheetData>
  <mergeCells count="3">
    <mergeCell ref="A4:C4"/>
    <mergeCell ref="B1:C2"/>
    <mergeCell ref="B3:C3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K57"/>
  <sheetViews>
    <sheetView view="pageBreakPreview" zoomScale="90" zoomScaleNormal="75" zoomScaleSheetLayoutView="90" workbookViewId="0">
      <selection activeCell="C1" sqref="C1:D2"/>
    </sheetView>
  </sheetViews>
  <sheetFormatPr defaultRowHeight="12.75" x14ac:dyDescent="0.2"/>
  <cols>
    <col min="1" max="1" width="23" customWidth="1"/>
    <col min="2" max="2" width="32.7109375" customWidth="1"/>
    <col min="3" max="3" width="95.140625" customWidth="1"/>
    <col min="4" max="4" width="25.85546875" hidden="1" customWidth="1"/>
    <col min="5" max="5" width="2.28515625" customWidth="1"/>
    <col min="6" max="11" width="9.140625" hidden="1" customWidth="1"/>
  </cols>
  <sheetData>
    <row r="1" spans="1:9" ht="18.75" x14ac:dyDescent="0.3">
      <c r="A1" s="61"/>
      <c r="B1" s="61"/>
      <c r="C1" s="274" t="s">
        <v>434</v>
      </c>
      <c r="D1" s="274"/>
      <c r="E1" s="79"/>
      <c r="F1" s="79"/>
      <c r="G1" s="79"/>
      <c r="H1" s="79"/>
      <c r="I1" s="79"/>
    </row>
    <row r="2" spans="1:9" ht="39" customHeight="1" x14ac:dyDescent="0.3">
      <c r="A2" s="61"/>
      <c r="B2" s="61"/>
      <c r="C2" s="274"/>
      <c r="D2" s="274"/>
      <c r="E2" s="78"/>
      <c r="F2" s="78"/>
      <c r="G2" s="78"/>
      <c r="H2" s="78"/>
      <c r="I2" s="78"/>
    </row>
    <row r="3" spans="1:9" ht="18.75" x14ac:dyDescent="0.3">
      <c r="A3" s="61"/>
      <c r="B3" s="61"/>
      <c r="C3" s="275"/>
      <c r="D3" s="275"/>
    </row>
    <row r="4" spans="1:9" ht="18.75" x14ac:dyDescent="0.3">
      <c r="A4" s="61"/>
      <c r="B4" s="61"/>
      <c r="C4" s="77"/>
      <c r="D4" s="77"/>
    </row>
    <row r="5" spans="1:9" ht="18.75" x14ac:dyDescent="0.3">
      <c r="A5" s="61"/>
      <c r="B5" s="276" t="s">
        <v>366</v>
      </c>
      <c r="C5" s="276"/>
      <c r="D5" s="70"/>
    </row>
    <row r="6" spans="1:9" ht="19.5" thickBot="1" x14ac:dyDescent="0.35">
      <c r="A6" s="61"/>
      <c r="B6" s="277"/>
      <c r="C6" s="277"/>
      <c r="D6" s="70"/>
    </row>
    <row r="7" spans="1:9" ht="20.25" customHeight="1" x14ac:dyDescent="0.3">
      <c r="A7" s="278" t="s">
        <v>1</v>
      </c>
      <c r="B7" s="279"/>
      <c r="C7" s="280" t="s">
        <v>361</v>
      </c>
      <c r="D7" s="70"/>
    </row>
    <row r="8" spans="1:9" ht="26.25" customHeight="1" x14ac:dyDescent="0.3">
      <c r="A8" s="282" t="s">
        <v>360</v>
      </c>
      <c r="B8" s="283" t="s">
        <v>359</v>
      </c>
      <c r="C8" s="281"/>
      <c r="D8" s="70"/>
    </row>
    <row r="9" spans="1:9" ht="35.25" customHeight="1" x14ac:dyDescent="0.3">
      <c r="A9" s="282"/>
      <c r="B9" s="283"/>
      <c r="C9" s="281"/>
      <c r="D9" s="70"/>
    </row>
    <row r="10" spans="1:9" ht="42.75" customHeight="1" x14ac:dyDescent="0.3">
      <c r="A10" s="75">
        <v>182</v>
      </c>
      <c r="B10" s="66"/>
      <c r="C10" s="74" t="s">
        <v>362</v>
      </c>
      <c r="D10" s="70"/>
    </row>
    <row r="11" spans="1:9" ht="76.5" customHeight="1" x14ac:dyDescent="0.3">
      <c r="A11" s="75"/>
      <c r="B11" s="66" t="s">
        <v>358</v>
      </c>
      <c r="C11" s="72" t="s">
        <v>129</v>
      </c>
      <c r="D11" s="70"/>
    </row>
    <row r="12" spans="1:9" ht="56.25" x14ac:dyDescent="0.3">
      <c r="A12" s="75"/>
      <c r="B12" s="66" t="s">
        <v>363</v>
      </c>
      <c r="C12" s="72" t="s">
        <v>320</v>
      </c>
      <c r="D12" s="70"/>
    </row>
    <row r="13" spans="1:9" ht="37.5" x14ac:dyDescent="0.3">
      <c r="A13" s="75"/>
      <c r="B13" s="66" t="s">
        <v>364</v>
      </c>
      <c r="C13" s="72" t="s">
        <v>292</v>
      </c>
      <c r="D13" s="70"/>
    </row>
    <row r="14" spans="1:9" ht="18" customHeight="1" x14ac:dyDescent="0.3">
      <c r="A14" s="75"/>
      <c r="B14" s="66" t="s">
        <v>357</v>
      </c>
      <c r="C14" s="72" t="s">
        <v>13</v>
      </c>
      <c r="D14" s="70"/>
    </row>
    <row r="15" spans="1:9" ht="43.5" customHeight="1" x14ac:dyDescent="0.3">
      <c r="A15" s="75"/>
      <c r="B15" s="66" t="s">
        <v>356</v>
      </c>
      <c r="C15" s="76" t="s">
        <v>355</v>
      </c>
      <c r="D15" s="70"/>
    </row>
    <row r="16" spans="1:9" ht="39" customHeight="1" x14ac:dyDescent="0.3">
      <c r="A16" s="75"/>
      <c r="B16" s="66" t="s">
        <v>354</v>
      </c>
      <c r="C16" s="72" t="s">
        <v>131</v>
      </c>
      <c r="D16" s="70"/>
    </row>
    <row r="17" spans="1:4" ht="42.75" customHeight="1" x14ac:dyDescent="0.3">
      <c r="A17" s="73"/>
      <c r="B17" s="66" t="s">
        <v>353</v>
      </c>
      <c r="C17" s="72" t="s">
        <v>132</v>
      </c>
      <c r="D17" s="70"/>
    </row>
    <row r="18" spans="1:4" ht="39" customHeight="1" x14ac:dyDescent="0.3">
      <c r="A18" s="75">
        <v>330</v>
      </c>
      <c r="B18" s="66"/>
      <c r="C18" s="74" t="s">
        <v>124</v>
      </c>
      <c r="D18" s="70"/>
    </row>
    <row r="19" spans="1:4" ht="85.5" customHeight="1" x14ac:dyDescent="0.3">
      <c r="A19" s="73"/>
      <c r="B19" s="66" t="s">
        <v>352</v>
      </c>
      <c r="C19" s="72" t="s">
        <v>23</v>
      </c>
      <c r="D19" s="70"/>
    </row>
    <row r="20" spans="1:4" ht="85.5" customHeight="1" x14ac:dyDescent="0.3">
      <c r="A20" s="73"/>
      <c r="B20" s="66" t="s">
        <v>351</v>
      </c>
      <c r="C20" s="72" t="s">
        <v>227</v>
      </c>
      <c r="D20" s="70"/>
    </row>
    <row r="21" spans="1:4" ht="20.25" customHeight="1" x14ac:dyDescent="0.3">
      <c r="A21" s="73"/>
      <c r="B21" s="66" t="s">
        <v>350</v>
      </c>
      <c r="C21" s="72" t="s">
        <v>329</v>
      </c>
      <c r="D21" s="70"/>
    </row>
    <row r="22" spans="1:4" ht="81" customHeight="1" x14ac:dyDescent="0.3">
      <c r="A22" s="69"/>
      <c r="B22" s="66" t="s">
        <v>424</v>
      </c>
      <c r="C22" s="71" t="s">
        <v>425</v>
      </c>
      <c r="D22" s="70"/>
    </row>
    <row r="23" spans="1:4" ht="16.5" customHeight="1" x14ac:dyDescent="0.3">
      <c r="A23" s="69"/>
      <c r="B23" s="66" t="s">
        <v>349</v>
      </c>
      <c r="C23" s="65" t="s">
        <v>348</v>
      </c>
      <c r="D23" s="61"/>
    </row>
    <row r="24" spans="1:4" ht="18.75" x14ac:dyDescent="0.3">
      <c r="A24" s="64"/>
      <c r="B24" s="66" t="s">
        <v>347</v>
      </c>
      <c r="C24" s="65" t="s">
        <v>346</v>
      </c>
      <c r="D24" s="61"/>
    </row>
    <row r="25" spans="1:4" ht="37.5" x14ac:dyDescent="0.3">
      <c r="A25" s="64"/>
      <c r="B25" s="66" t="s">
        <v>345</v>
      </c>
      <c r="C25" s="65" t="s">
        <v>417</v>
      </c>
      <c r="D25" s="61"/>
    </row>
    <row r="26" spans="1:4" ht="18.75" x14ac:dyDescent="0.3">
      <c r="A26" s="64"/>
      <c r="B26" s="66" t="s">
        <v>344</v>
      </c>
      <c r="C26" s="65" t="s">
        <v>208</v>
      </c>
      <c r="D26" s="61"/>
    </row>
    <row r="27" spans="1:4" ht="18.75" x14ac:dyDescent="0.3">
      <c r="A27" s="64"/>
      <c r="B27" s="66" t="s">
        <v>343</v>
      </c>
      <c r="C27" s="65" t="s">
        <v>184</v>
      </c>
      <c r="D27" s="61"/>
    </row>
    <row r="28" spans="1:4" ht="37.5" x14ac:dyDescent="0.3">
      <c r="A28" s="68"/>
      <c r="B28" s="67" t="s">
        <v>342</v>
      </c>
      <c r="C28" s="62" t="s">
        <v>146</v>
      </c>
      <c r="D28" s="61"/>
    </row>
    <row r="29" spans="1:4" ht="42.75" customHeight="1" x14ac:dyDescent="0.3">
      <c r="A29" s="64"/>
      <c r="B29" s="66" t="s">
        <v>341</v>
      </c>
      <c r="C29" s="65" t="s">
        <v>185</v>
      </c>
      <c r="D29" s="61"/>
    </row>
    <row r="30" spans="1:4" ht="79.5" customHeight="1" x14ac:dyDescent="0.3">
      <c r="A30" s="64"/>
      <c r="B30" s="66" t="s">
        <v>340</v>
      </c>
      <c r="C30" s="65" t="s">
        <v>339</v>
      </c>
      <c r="D30" s="61"/>
    </row>
    <row r="31" spans="1:4" ht="28.5" customHeight="1" x14ac:dyDescent="0.3">
      <c r="A31" s="64"/>
      <c r="B31" s="66" t="s">
        <v>338</v>
      </c>
      <c r="C31" s="65" t="s">
        <v>186</v>
      </c>
      <c r="D31" s="61"/>
    </row>
    <row r="32" spans="1:4" ht="28.5" customHeight="1" x14ac:dyDescent="0.3">
      <c r="A32" s="64"/>
      <c r="B32" s="66" t="s">
        <v>337</v>
      </c>
      <c r="C32" s="65" t="s">
        <v>330</v>
      </c>
      <c r="D32" s="61"/>
    </row>
    <row r="33" spans="1:4" ht="93.75" x14ac:dyDescent="0.3">
      <c r="A33" s="64"/>
      <c r="B33" s="66" t="s">
        <v>336</v>
      </c>
      <c r="C33" s="65" t="s">
        <v>335</v>
      </c>
      <c r="D33" s="61"/>
    </row>
    <row r="34" spans="1:4" ht="62.25" customHeight="1" x14ac:dyDescent="0.3">
      <c r="A34" s="64"/>
      <c r="B34" s="63" t="s">
        <v>334</v>
      </c>
      <c r="C34" s="65" t="s">
        <v>333</v>
      </c>
      <c r="D34" s="61"/>
    </row>
    <row r="35" spans="1:4" ht="56.25" x14ac:dyDescent="0.3">
      <c r="A35" s="64"/>
      <c r="B35" s="63" t="s">
        <v>332</v>
      </c>
      <c r="C35" s="62" t="s">
        <v>331</v>
      </c>
      <c r="D35" s="61"/>
    </row>
    <row r="36" spans="1:4" x14ac:dyDescent="0.2">
      <c r="A36" s="60"/>
      <c r="B36" s="60"/>
      <c r="C36" s="59"/>
    </row>
    <row r="37" spans="1:4" x14ac:dyDescent="0.2">
      <c r="A37" s="60"/>
      <c r="B37" s="60"/>
      <c r="C37" s="59"/>
    </row>
    <row r="38" spans="1:4" x14ac:dyDescent="0.2">
      <c r="A38" s="60"/>
      <c r="B38" s="60"/>
      <c r="C38" s="59"/>
    </row>
    <row r="39" spans="1:4" x14ac:dyDescent="0.2">
      <c r="A39" s="60"/>
      <c r="B39" s="60"/>
      <c r="C39" s="59"/>
    </row>
    <row r="40" spans="1:4" x14ac:dyDescent="0.2">
      <c r="A40" s="60"/>
      <c r="B40" s="60"/>
      <c r="C40" s="59"/>
    </row>
    <row r="41" spans="1:4" x14ac:dyDescent="0.2">
      <c r="A41" s="60"/>
      <c r="B41" s="60"/>
      <c r="C41" s="59"/>
    </row>
    <row r="42" spans="1:4" x14ac:dyDescent="0.2">
      <c r="A42" s="60"/>
      <c r="B42" s="60"/>
      <c r="C42" s="59"/>
    </row>
    <row r="43" spans="1:4" x14ac:dyDescent="0.2">
      <c r="A43" s="60"/>
      <c r="B43" s="60"/>
      <c r="C43" s="59"/>
    </row>
    <row r="44" spans="1:4" x14ac:dyDescent="0.2">
      <c r="A44" s="60"/>
      <c r="B44" s="60"/>
      <c r="C44" s="59"/>
    </row>
    <row r="45" spans="1:4" x14ac:dyDescent="0.2">
      <c r="A45" s="60"/>
      <c r="B45" s="60"/>
      <c r="C45" s="59"/>
    </row>
    <row r="46" spans="1:4" x14ac:dyDescent="0.2">
      <c r="A46" s="60"/>
      <c r="B46" s="60"/>
      <c r="C46" s="59"/>
    </row>
    <row r="47" spans="1:4" x14ac:dyDescent="0.2">
      <c r="A47" s="60"/>
      <c r="B47" s="60"/>
      <c r="C47" s="59"/>
    </row>
    <row r="48" spans="1:4" x14ac:dyDescent="0.2">
      <c r="C48" s="58"/>
    </row>
    <row r="49" spans="3:3" x14ac:dyDescent="0.2">
      <c r="C49" s="58"/>
    </row>
    <row r="50" spans="3:3" x14ac:dyDescent="0.2">
      <c r="C50" s="58"/>
    </row>
    <row r="51" spans="3:3" x14ac:dyDescent="0.2">
      <c r="C51" s="58"/>
    </row>
    <row r="52" spans="3:3" x14ac:dyDescent="0.2">
      <c r="C52" s="58"/>
    </row>
    <row r="53" spans="3:3" x14ac:dyDescent="0.2">
      <c r="C53" s="58"/>
    </row>
    <row r="54" spans="3:3" x14ac:dyDescent="0.2">
      <c r="C54" s="58"/>
    </row>
    <row r="55" spans="3:3" x14ac:dyDescent="0.2">
      <c r="C55" s="58"/>
    </row>
    <row r="56" spans="3:3" x14ac:dyDescent="0.2">
      <c r="C56" s="58"/>
    </row>
    <row r="57" spans="3:3" x14ac:dyDescent="0.2">
      <c r="C57" s="58"/>
    </row>
  </sheetData>
  <mergeCells count="8">
    <mergeCell ref="C1:D2"/>
    <mergeCell ref="C3:D3"/>
    <mergeCell ref="B5:C5"/>
    <mergeCell ref="B6:C6"/>
    <mergeCell ref="A7:B7"/>
    <mergeCell ref="C7:C9"/>
    <mergeCell ref="A8:A9"/>
    <mergeCell ref="B8:B9"/>
  </mergeCells>
  <pageMargins left="0.98425196850393704" right="0" top="0.59055118110236227" bottom="0.39370078740157483" header="0.51181102362204722" footer="0.31496062992125984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207"/>
  <sheetViews>
    <sheetView tabSelected="1" view="pageBreakPreview" zoomScale="110" zoomScaleNormal="115" zoomScaleSheetLayoutView="110" workbookViewId="0">
      <selection activeCell="B1" sqref="B1:H3"/>
    </sheetView>
  </sheetViews>
  <sheetFormatPr defaultRowHeight="12.75" x14ac:dyDescent="0.2"/>
  <cols>
    <col min="1" max="1" width="59.140625" customWidth="1"/>
    <col min="2" max="2" width="6.28515625" customWidth="1"/>
    <col min="3" max="3" width="6.7109375" customWidth="1"/>
    <col min="4" max="4" width="6.42578125" customWidth="1"/>
    <col min="5" max="5" width="12.5703125" customWidth="1"/>
    <col min="6" max="6" width="7.42578125" customWidth="1"/>
    <col min="7" max="7" width="9.140625" hidden="1" customWidth="1"/>
    <col min="8" max="8" width="15.5703125" customWidth="1"/>
  </cols>
  <sheetData>
    <row r="1" spans="1:9" ht="16.5" customHeight="1" x14ac:dyDescent="0.2">
      <c r="A1" s="3"/>
      <c r="B1" s="305" t="s">
        <v>435</v>
      </c>
      <c r="C1" s="305"/>
      <c r="D1" s="305"/>
      <c r="E1" s="305"/>
      <c r="F1" s="305"/>
      <c r="G1" s="305"/>
      <c r="H1" s="305"/>
    </row>
    <row r="2" spans="1:9" x14ac:dyDescent="0.2">
      <c r="A2" s="4"/>
      <c r="B2" s="305"/>
      <c r="C2" s="305"/>
      <c r="D2" s="305"/>
      <c r="E2" s="305"/>
      <c r="F2" s="305"/>
      <c r="G2" s="305"/>
      <c r="H2" s="305"/>
    </row>
    <row r="3" spans="1:9" x14ac:dyDescent="0.2">
      <c r="A3" s="4"/>
      <c r="B3" s="305"/>
      <c r="C3" s="305"/>
      <c r="D3" s="305"/>
      <c r="E3" s="305"/>
      <c r="F3" s="305"/>
      <c r="G3" s="305"/>
      <c r="H3" s="305"/>
    </row>
    <row r="4" spans="1:9" x14ac:dyDescent="0.2">
      <c r="A4" s="56"/>
      <c r="B4" s="56"/>
      <c r="C4" s="308"/>
      <c r="D4" s="308"/>
      <c r="E4" s="308"/>
      <c r="F4" s="308"/>
      <c r="G4" s="308"/>
      <c r="H4" s="308"/>
    </row>
    <row r="5" spans="1:9" ht="42.75" customHeight="1" x14ac:dyDescent="0.2">
      <c r="A5" s="306" t="s">
        <v>365</v>
      </c>
      <c r="B5" s="306"/>
      <c r="C5" s="306"/>
      <c r="D5" s="306"/>
      <c r="E5" s="306"/>
      <c r="F5" s="306"/>
      <c r="G5" s="306"/>
      <c r="H5" s="306"/>
    </row>
    <row r="6" spans="1:9" x14ac:dyDescent="0.2">
      <c r="A6" s="5"/>
      <c r="B6" s="5"/>
      <c r="C6" s="5"/>
      <c r="D6" s="5"/>
      <c r="E6" s="5"/>
      <c r="F6" s="307"/>
      <c r="G6" s="307"/>
      <c r="H6" s="31" t="s">
        <v>107</v>
      </c>
    </row>
    <row r="7" spans="1:9" ht="14.25" customHeight="1" x14ac:dyDescent="0.2">
      <c r="A7" s="299" t="s">
        <v>30</v>
      </c>
      <c r="B7" s="302" t="s">
        <v>31</v>
      </c>
      <c r="C7" s="301" t="s">
        <v>32</v>
      </c>
      <c r="D7" s="301" t="s">
        <v>33</v>
      </c>
      <c r="E7" s="301" t="s">
        <v>34</v>
      </c>
      <c r="F7" s="301" t="s">
        <v>35</v>
      </c>
      <c r="G7" s="301"/>
      <c r="H7" s="90" t="s">
        <v>36</v>
      </c>
    </row>
    <row r="8" spans="1:9" ht="56.25" customHeight="1" x14ac:dyDescent="0.2">
      <c r="A8" s="300"/>
      <c r="B8" s="303"/>
      <c r="C8" s="301"/>
      <c r="D8" s="301"/>
      <c r="E8" s="301"/>
      <c r="F8" s="301"/>
      <c r="G8" s="301"/>
      <c r="H8" s="90" t="s">
        <v>37</v>
      </c>
    </row>
    <row r="9" spans="1:9" x14ac:dyDescent="0.2">
      <c r="A9" s="138">
        <v>1</v>
      </c>
      <c r="B9" s="138">
        <v>2</v>
      </c>
      <c r="C9" s="138">
        <v>3</v>
      </c>
      <c r="D9" s="138">
        <v>4</v>
      </c>
      <c r="E9" s="138">
        <v>5</v>
      </c>
      <c r="F9" s="304">
        <v>6</v>
      </c>
      <c r="G9" s="304"/>
      <c r="H9" s="91">
        <v>7</v>
      </c>
    </row>
    <row r="10" spans="1:9" x14ac:dyDescent="0.2">
      <c r="A10" s="139" t="s">
        <v>38</v>
      </c>
      <c r="B10" s="140"/>
      <c r="C10" s="140"/>
      <c r="D10" s="141"/>
      <c r="E10" s="141"/>
      <c r="F10" s="298"/>
      <c r="G10" s="298"/>
      <c r="H10" s="18">
        <f>H11</f>
        <v>28111.7</v>
      </c>
      <c r="I10" s="40"/>
    </row>
    <row r="11" spans="1:9" ht="25.5" x14ac:dyDescent="0.2">
      <c r="A11" s="139" t="s">
        <v>124</v>
      </c>
      <c r="B11" s="140">
        <v>330</v>
      </c>
      <c r="C11" s="140"/>
      <c r="D11" s="141"/>
      <c r="E11" s="141"/>
      <c r="F11" s="141"/>
      <c r="G11" s="89"/>
      <c r="H11" s="18">
        <f>H12+H82+H88+H104+H110+H158</f>
        <v>28111.7</v>
      </c>
    </row>
    <row r="12" spans="1:9" ht="15.75" customHeight="1" x14ac:dyDescent="0.2">
      <c r="A12" s="142" t="s">
        <v>39</v>
      </c>
      <c r="B12" s="143">
        <v>330</v>
      </c>
      <c r="C12" s="144" t="s">
        <v>40</v>
      </c>
      <c r="D12" s="145"/>
      <c r="E12" s="146"/>
      <c r="F12" s="287"/>
      <c r="G12" s="287"/>
      <c r="H12" s="19">
        <f>H13+H20+H30+H45+H49+H53+H57</f>
        <v>17470.600000000002</v>
      </c>
    </row>
    <row r="13" spans="1:9" ht="25.5" customHeight="1" x14ac:dyDescent="0.2">
      <c r="A13" s="142" t="s">
        <v>42</v>
      </c>
      <c r="B13" s="143">
        <v>330</v>
      </c>
      <c r="C13" s="144" t="s">
        <v>40</v>
      </c>
      <c r="D13" s="145" t="s">
        <v>43</v>
      </c>
      <c r="E13" s="147"/>
      <c r="F13" s="288"/>
      <c r="G13" s="288"/>
      <c r="H13" s="19">
        <f>H14+H17</f>
        <v>3052.7000000000003</v>
      </c>
    </row>
    <row r="14" spans="1:9" x14ac:dyDescent="0.2">
      <c r="A14" s="148" t="s">
        <v>44</v>
      </c>
      <c r="B14" s="149">
        <v>330</v>
      </c>
      <c r="C14" s="150" t="s">
        <v>40</v>
      </c>
      <c r="D14" s="151" t="s">
        <v>43</v>
      </c>
      <c r="E14" s="151" t="s">
        <v>147</v>
      </c>
      <c r="F14" s="288"/>
      <c r="G14" s="288"/>
      <c r="H14" s="20">
        <f>H15</f>
        <v>2894.9</v>
      </c>
    </row>
    <row r="15" spans="1:9" ht="25.5" x14ac:dyDescent="0.2">
      <c r="A15" s="148" t="s">
        <v>126</v>
      </c>
      <c r="B15" s="149">
        <v>330</v>
      </c>
      <c r="C15" s="150" t="s">
        <v>40</v>
      </c>
      <c r="D15" s="152" t="s">
        <v>43</v>
      </c>
      <c r="E15" s="152" t="s">
        <v>148</v>
      </c>
      <c r="F15" s="286"/>
      <c r="G15" s="286"/>
      <c r="H15" s="20">
        <f>H16</f>
        <v>2894.9</v>
      </c>
    </row>
    <row r="16" spans="1:9" ht="51" customHeight="1" x14ac:dyDescent="0.2">
      <c r="A16" s="153" t="s">
        <v>45</v>
      </c>
      <c r="B16" s="154">
        <v>330</v>
      </c>
      <c r="C16" s="155" t="s">
        <v>40</v>
      </c>
      <c r="D16" s="156" t="s">
        <v>43</v>
      </c>
      <c r="E16" s="156" t="s">
        <v>148</v>
      </c>
      <c r="F16" s="284">
        <v>100</v>
      </c>
      <c r="G16" s="285"/>
      <c r="H16" s="21">
        <v>2894.9</v>
      </c>
    </row>
    <row r="17" spans="1:8" ht="40.5" customHeight="1" x14ac:dyDescent="0.2">
      <c r="A17" s="256" t="s">
        <v>428</v>
      </c>
      <c r="B17" s="163">
        <v>330</v>
      </c>
      <c r="C17" s="150" t="s">
        <v>40</v>
      </c>
      <c r="D17" s="165" t="s">
        <v>43</v>
      </c>
      <c r="E17" s="164" t="s">
        <v>162</v>
      </c>
      <c r="F17" s="264"/>
      <c r="G17" s="265"/>
      <c r="H17" s="23">
        <f>H18</f>
        <v>157.80000000000001</v>
      </c>
    </row>
    <row r="18" spans="1:8" ht="36" customHeight="1" x14ac:dyDescent="0.2">
      <c r="A18" s="263" t="s">
        <v>430</v>
      </c>
      <c r="B18" s="149">
        <v>330</v>
      </c>
      <c r="C18" s="150" t="s">
        <v>40</v>
      </c>
      <c r="D18" s="152" t="s">
        <v>43</v>
      </c>
      <c r="E18" s="152" t="s">
        <v>431</v>
      </c>
      <c r="F18" s="286"/>
      <c r="G18" s="286"/>
      <c r="H18" s="20">
        <f>H19</f>
        <v>157.80000000000001</v>
      </c>
    </row>
    <row r="19" spans="1:8" ht="51" customHeight="1" x14ac:dyDescent="0.2">
      <c r="A19" s="153" t="s">
        <v>45</v>
      </c>
      <c r="B19" s="154">
        <v>330</v>
      </c>
      <c r="C19" s="155" t="s">
        <v>40</v>
      </c>
      <c r="D19" s="156" t="s">
        <v>43</v>
      </c>
      <c r="E19" s="152" t="s">
        <v>431</v>
      </c>
      <c r="F19" s="284">
        <v>100</v>
      </c>
      <c r="G19" s="285"/>
      <c r="H19" s="21">
        <v>157.80000000000001</v>
      </c>
    </row>
    <row r="20" spans="1:8" ht="39.75" customHeight="1" x14ac:dyDescent="0.2">
      <c r="A20" s="157" t="s">
        <v>149</v>
      </c>
      <c r="B20" s="158">
        <v>330</v>
      </c>
      <c r="C20" s="159" t="s">
        <v>40</v>
      </c>
      <c r="D20" s="160" t="s">
        <v>66</v>
      </c>
      <c r="E20" s="160"/>
      <c r="F20" s="161"/>
      <c r="G20" s="99"/>
      <c r="H20" s="22">
        <f>H21</f>
        <v>6</v>
      </c>
    </row>
    <row r="21" spans="1:8" ht="16.5" customHeight="1" x14ac:dyDescent="0.2">
      <c r="A21" s="162" t="s">
        <v>150</v>
      </c>
      <c r="B21" s="163">
        <v>330</v>
      </c>
      <c r="C21" s="164" t="s">
        <v>40</v>
      </c>
      <c r="D21" s="165" t="s">
        <v>66</v>
      </c>
      <c r="E21" s="165" t="s">
        <v>151</v>
      </c>
      <c r="F21" s="166"/>
      <c r="G21" s="98"/>
      <c r="H21" s="23">
        <f>H22+H25</f>
        <v>6</v>
      </c>
    </row>
    <row r="22" spans="1:8" ht="16.5" hidden="1" customHeight="1" x14ac:dyDescent="0.2">
      <c r="A22" s="162" t="s">
        <v>156</v>
      </c>
      <c r="B22" s="163">
        <v>330</v>
      </c>
      <c r="C22" s="164" t="s">
        <v>40</v>
      </c>
      <c r="D22" s="165" t="s">
        <v>66</v>
      </c>
      <c r="E22" s="165" t="s">
        <v>157</v>
      </c>
      <c r="F22" s="166"/>
      <c r="G22" s="98"/>
      <c r="H22" s="23">
        <f>H23</f>
        <v>0</v>
      </c>
    </row>
    <row r="23" spans="1:8" ht="28.5" hidden="1" customHeight="1" x14ac:dyDescent="0.2">
      <c r="A23" s="162" t="s">
        <v>126</v>
      </c>
      <c r="B23" s="163">
        <v>330</v>
      </c>
      <c r="C23" s="164" t="s">
        <v>40</v>
      </c>
      <c r="D23" s="165" t="s">
        <v>66</v>
      </c>
      <c r="E23" s="165" t="s">
        <v>158</v>
      </c>
      <c r="F23" s="166"/>
      <c r="G23" s="98"/>
      <c r="H23" s="23">
        <f>H24</f>
        <v>0</v>
      </c>
    </row>
    <row r="24" spans="1:8" ht="51.75" hidden="1" customHeight="1" x14ac:dyDescent="0.2">
      <c r="A24" s="167" t="s">
        <v>45</v>
      </c>
      <c r="B24" s="168">
        <v>330</v>
      </c>
      <c r="C24" s="169" t="s">
        <v>40</v>
      </c>
      <c r="D24" s="170" t="s">
        <v>66</v>
      </c>
      <c r="E24" s="170" t="s">
        <v>158</v>
      </c>
      <c r="F24" s="171">
        <v>100</v>
      </c>
      <c r="G24" s="96"/>
      <c r="H24" s="24"/>
    </row>
    <row r="25" spans="1:8" ht="16.5" customHeight="1" x14ac:dyDescent="0.2">
      <c r="A25" s="162" t="s">
        <v>152</v>
      </c>
      <c r="B25" s="163">
        <v>330</v>
      </c>
      <c r="C25" s="164" t="s">
        <v>40</v>
      </c>
      <c r="D25" s="165" t="s">
        <v>66</v>
      </c>
      <c r="E25" s="165" t="s">
        <v>153</v>
      </c>
      <c r="F25" s="166"/>
      <c r="G25" s="98"/>
      <c r="H25" s="23">
        <f>H26</f>
        <v>6</v>
      </c>
    </row>
    <row r="26" spans="1:8" ht="25.5" customHeight="1" x14ac:dyDescent="0.2">
      <c r="A26" s="162" t="s">
        <v>126</v>
      </c>
      <c r="B26" s="163">
        <v>330</v>
      </c>
      <c r="C26" s="164" t="s">
        <v>40</v>
      </c>
      <c r="D26" s="165" t="s">
        <v>66</v>
      </c>
      <c r="E26" s="165" t="s">
        <v>154</v>
      </c>
      <c r="F26" s="166"/>
      <c r="G26" s="98"/>
      <c r="H26" s="23">
        <f>H28+H29</f>
        <v>6</v>
      </c>
    </row>
    <row r="27" spans="1:8" ht="54" hidden="1" customHeight="1" x14ac:dyDescent="0.2">
      <c r="A27" s="167" t="s">
        <v>45</v>
      </c>
      <c r="B27" s="168">
        <v>330</v>
      </c>
      <c r="C27" s="169" t="s">
        <v>40</v>
      </c>
      <c r="D27" s="170" t="s">
        <v>66</v>
      </c>
      <c r="E27" s="170" t="s">
        <v>154</v>
      </c>
      <c r="F27" s="171">
        <v>100</v>
      </c>
      <c r="G27" s="96"/>
      <c r="H27" s="24"/>
    </row>
    <row r="28" spans="1:8" ht="27.75" customHeight="1" x14ac:dyDescent="0.2">
      <c r="A28" s="167" t="s">
        <v>155</v>
      </c>
      <c r="B28" s="168">
        <v>330</v>
      </c>
      <c r="C28" s="169" t="s">
        <v>40</v>
      </c>
      <c r="D28" s="170" t="s">
        <v>66</v>
      </c>
      <c r="E28" s="170" t="s">
        <v>154</v>
      </c>
      <c r="F28" s="171">
        <v>200</v>
      </c>
      <c r="G28" s="96"/>
      <c r="H28" s="24">
        <v>6</v>
      </c>
    </row>
    <row r="29" spans="1:8" hidden="1" x14ac:dyDescent="0.2">
      <c r="A29" s="167" t="s">
        <v>59</v>
      </c>
      <c r="B29" s="168">
        <v>330</v>
      </c>
      <c r="C29" s="169" t="s">
        <v>40</v>
      </c>
      <c r="D29" s="170" t="s">
        <v>66</v>
      </c>
      <c r="E29" s="170" t="s">
        <v>154</v>
      </c>
      <c r="F29" s="171">
        <v>800</v>
      </c>
      <c r="G29" s="96"/>
      <c r="H29" s="24"/>
    </row>
    <row r="30" spans="1:8" ht="38.25" x14ac:dyDescent="0.2">
      <c r="A30" s="142" t="s">
        <v>46</v>
      </c>
      <c r="B30" s="143">
        <v>330</v>
      </c>
      <c r="C30" s="144" t="s">
        <v>40</v>
      </c>
      <c r="D30" s="145" t="s">
        <v>47</v>
      </c>
      <c r="E30" s="151"/>
      <c r="F30" s="289"/>
      <c r="G30" s="289"/>
      <c r="H30" s="19">
        <f>H31+H36+H42</f>
        <v>13742.6</v>
      </c>
    </row>
    <row r="31" spans="1:8" ht="38.25" x14ac:dyDescent="0.2">
      <c r="A31" s="157" t="s">
        <v>210</v>
      </c>
      <c r="B31" s="158">
        <v>330</v>
      </c>
      <c r="C31" s="159" t="s">
        <v>40</v>
      </c>
      <c r="D31" s="159" t="s">
        <v>47</v>
      </c>
      <c r="E31" s="160" t="s">
        <v>193</v>
      </c>
      <c r="F31" s="161"/>
      <c r="G31" s="99"/>
      <c r="H31" s="22">
        <f>H32</f>
        <v>4526.1000000000004</v>
      </c>
    </row>
    <row r="32" spans="1:8" ht="25.5" x14ac:dyDescent="0.2">
      <c r="A32" s="157" t="s">
        <v>281</v>
      </c>
      <c r="B32" s="158">
        <v>330</v>
      </c>
      <c r="C32" s="159" t="s">
        <v>40</v>
      </c>
      <c r="D32" s="159" t="s">
        <v>47</v>
      </c>
      <c r="E32" s="160" t="s">
        <v>194</v>
      </c>
      <c r="F32" s="161"/>
      <c r="G32" s="99"/>
      <c r="H32" s="22">
        <f>H33</f>
        <v>4526.1000000000004</v>
      </c>
    </row>
    <row r="33" spans="1:8" ht="38.25" x14ac:dyDescent="0.2">
      <c r="A33" s="162" t="s">
        <v>277</v>
      </c>
      <c r="B33" s="163">
        <v>330</v>
      </c>
      <c r="C33" s="164" t="s">
        <v>40</v>
      </c>
      <c r="D33" s="164" t="s">
        <v>47</v>
      </c>
      <c r="E33" s="165" t="s">
        <v>195</v>
      </c>
      <c r="F33" s="166"/>
      <c r="G33" s="98"/>
      <c r="H33" s="23">
        <f>H34</f>
        <v>4526.1000000000004</v>
      </c>
    </row>
    <row r="34" spans="1:8" ht="25.5" x14ac:dyDescent="0.2">
      <c r="A34" s="162" t="s">
        <v>282</v>
      </c>
      <c r="B34" s="163">
        <v>330</v>
      </c>
      <c r="C34" s="164" t="s">
        <v>40</v>
      </c>
      <c r="D34" s="164" t="s">
        <v>47</v>
      </c>
      <c r="E34" s="165" t="s">
        <v>195</v>
      </c>
      <c r="F34" s="166"/>
      <c r="G34" s="98"/>
      <c r="H34" s="23">
        <f>H35</f>
        <v>4526.1000000000004</v>
      </c>
    </row>
    <row r="35" spans="1:8" ht="25.5" x14ac:dyDescent="0.2">
      <c r="A35" s="167" t="s">
        <v>161</v>
      </c>
      <c r="B35" s="163">
        <v>330</v>
      </c>
      <c r="C35" s="172" t="s">
        <v>40</v>
      </c>
      <c r="D35" s="170" t="s">
        <v>47</v>
      </c>
      <c r="E35" s="171" t="s">
        <v>195</v>
      </c>
      <c r="F35" s="171">
        <v>200</v>
      </c>
      <c r="G35" s="96"/>
      <c r="H35" s="24">
        <v>4526.1000000000004</v>
      </c>
    </row>
    <row r="36" spans="1:8" ht="13.5" x14ac:dyDescent="0.25">
      <c r="A36" s="157" t="s">
        <v>127</v>
      </c>
      <c r="B36" s="158">
        <v>330</v>
      </c>
      <c r="C36" s="173" t="s">
        <v>40</v>
      </c>
      <c r="D36" s="160" t="s">
        <v>47</v>
      </c>
      <c r="E36" s="160" t="s">
        <v>159</v>
      </c>
      <c r="F36" s="290"/>
      <c r="G36" s="290"/>
      <c r="H36" s="22">
        <f>H37</f>
        <v>8976.7000000000007</v>
      </c>
    </row>
    <row r="37" spans="1:8" ht="27.75" customHeight="1" x14ac:dyDescent="0.2">
      <c r="A37" s="148" t="s">
        <v>126</v>
      </c>
      <c r="B37" s="149">
        <v>330</v>
      </c>
      <c r="C37" s="150" t="s">
        <v>40</v>
      </c>
      <c r="D37" s="151" t="s">
        <v>47</v>
      </c>
      <c r="E37" s="151" t="s">
        <v>160</v>
      </c>
      <c r="F37" s="288"/>
      <c r="G37" s="288"/>
      <c r="H37" s="20">
        <f>H38+H39+H41+H40</f>
        <v>8976.7000000000007</v>
      </c>
    </row>
    <row r="38" spans="1:8" ht="52.5" customHeight="1" x14ac:dyDescent="0.2">
      <c r="A38" s="153" t="s">
        <v>45</v>
      </c>
      <c r="B38" s="149">
        <v>330</v>
      </c>
      <c r="C38" s="155" t="s">
        <v>40</v>
      </c>
      <c r="D38" s="174" t="s">
        <v>47</v>
      </c>
      <c r="E38" s="156" t="s">
        <v>160</v>
      </c>
      <c r="F38" s="284">
        <v>100</v>
      </c>
      <c r="G38" s="285"/>
      <c r="H38" s="21">
        <v>5244.3</v>
      </c>
    </row>
    <row r="39" spans="1:8" ht="25.5" customHeight="1" x14ac:dyDescent="0.2">
      <c r="A39" s="153" t="s">
        <v>161</v>
      </c>
      <c r="B39" s="149">
        <v>330</v>
      </c>
      <c r="C39" s="155" t="s">
        <v>40</v>
      </c>
      <c r="D39" s="156" t="s">
        <v>47</v>
      </c>
      <c r="E39" s="156" t="s">
        <v>160</v>
      </c>
      <c r="F39" s="156">
        <v>200</v>
      </c>
      <c r="G39" s="94"/>
      <c r="H39" s="21">
        <v>3415.3</v>
      </c>
    </row>
    <row r="40" spans="1:8" ht="25.5" customHeight="1" x14ac:dyDescent="0.2">
      <c r="A40" s="153" t="s">
        <v>96</v>
      </c>
      <c r="B40" s="149">
        <v>330</v>
      </c>
      <c r="C40" s="155" t="s">
        <v>40</v>
      </c>
      <c r="D40" s="156" t="s">
        <v>47</v>
      </c>
      <c r="E40" s="156" t="s">
        <v>160</v>
      </c>
      <c r="F40" s="156" t="s">
        <v>80</v>
      </c>
      <c r="G40" s="221"/>
      <c r="H40" s="21">
        <v>214.6</v>
      </c>
    </row>
    <row r="41" spans="1:8" x14ac:dyDescent="0.2">
      <c r="A41" s="153" t="s">
        <v>59</v>
      </c>
      <c r="B41" s="149">
        <v>330</v>
      </c>
      <c r="C41" s="175" t="s">
        <v>40</v>
      </c>
      <c r="D41" s="156" t="s">
        <v>47</v>
      </c>
      <c r="E41" s="156" t="s">
        <v>160</v>
      </c>
      <c r="F41" s="156" t="s">
        <v>171</v>
      </c>
      <c r="G41" s="94"/>
      <c r="H41" s="21">
        <v>102.5</v>
      </c>
    </row>
    <row r="42" spans="1:8" ht="38.25" x14ac:dyDescent="0.2">
      <c r="A42" s="256" t="s">
        <v>428</v>
      </c>
      <c r="B42" s="163">
        <v>330</v>
      </c>
      <c r="C42" s="176" t="s">
        <v>40</v>
      </c>
      <c r="D42" s="165" t="s">
        <v>43</v>
      </c>
      <c r="E42" s="164" t="s">
        <v>162</v>
      </c>
      <c r="F42" s="258"/>
      <c r="G42" s="259"/>
      <c r="H42" s="23">
        <f>H43</f>
        <v>239.8</v>
      </c>
    </row>
    <row r="43" spans="1:8" ht="25.5" x14ac:dyDescent="0.2">
      <c r="A43" s="263" t="s">
        <v>430</v>
      </c>
      <c r="B43" s="149">
        <v>330</v>
      </c>
      <c r="C43" s="150" t="s">
        <v>40</v>
      </c>
      <c r="D43" s="152" t="s">
        <v>43</v>
      </c>
      <c r="E43" s="152" t="s">
        <v>431</v>
      </c>
      <c r="F43" s="286"/>
      <c r="G43" s="286"/>
      <c r="H43" s="20">
        <f>H44</f>
        <v>239.8</v>
      </c>
    </row>
    <row r="44" spans="1:8" ht="51" x14ac:dyDescent="0.2">
      <c r="A44" s="153" t="s">
        <v>45</v>
      </c>
      <c r="B44" s="154">
        <v>330</v>
      </c>
      <c r="C44" s="155" t="s">
        <v>40</v>
      </c>
      <c r="D44" s="156" t="s">
        <v>43</v>
      </c>
      <c r="E44" s="152" t="s">
        <v>431</v>
      </c>
      <c r="F44" s="284">
        <v>100</v>
      </c>
      <c r="G44" s="285"/>
      <c r="H44" s="21">
        <v>239.8</v>
      </c>
    </row>
    <row r="45" spans="1:8" ht="42" customHeight="1" x14ac:dyDescent="0.2">
      <c r="A45" s="157" t="s">
        <v>49</v>
      </c>
      <c r="B45" s="158">
        <v>330</v>
      </c>
      <c r="C45" s="173" t="s">
        <v>40</v>
      </c>
      <c r="D45" s="160" t="s">
        <v>50</v>
      </c>
      <c r="E45" s="165"/>
      <c r="F45" s="296"/>
      <c r="G45" s="296"/>
      <c r="H45" s="22">
        <f>H46</f>
        <v>483.4</v>
      </c>
    </row>
    <row r="46" spans="1:8" s="9" customFormat="1" ht="17.25" customHeight="1" x14ac:dyDescent="0.2">
      <c r="A46" s="162" t="s">
        <v>128</v>
      </c>
      <c r="B46" s="163">
        <v>330</v>
      </c>
      <c r="C46" s="176" t="s">
        <v>40</v>
      </c>
      <c r="D46" s="165" t="s">
        <v>50</v>
      </c>
      <c r="E46" s="165" t="s">
        <v>162</v>
      </c>
      <c r="F46" s="296"/>
      <c r="G46" s="296"/>
      <c r="H46" s="23">
        <f>H47</f>
        <v>483.4</v>
      </c>
    </row>
    <row r="47" spans="1:8" ht="39" customHeight="1" x14ac:dyDescent="0.2">
      <c r="A47" s="162" t="s">
        <v>205</v>
      </c>
      <c r="B47" s="163">
        <v>330</v>
      </c>
      <c r="C47" s="176" t="s">
        <v>40</v>
      </c>
      <c r="D47" s="165" t="s">
        <v>50</v>
      </c>
      <c r="E47" s="165" t="s">
        <v>163</v>
      </c>
      <c r="F47" s="293"/>
      <c r="G47" s="293"/>
      <c r="H47" s="23">
        <f>H48</f>
        <v>483.4</v>
      </c>
    </row>
    <row r="48" spans="1:8" ht="14.25" customHeight="1" x14ac:dyDescent="0.2">
      <c r="A48" s="167" t="s">
        <v>51</v>
      </c>
      <c r="B48" s="168">
        <v>330</v>
      </c>
      <c r="C48" s="172" t="s">
        <v>40</v>
      </c>
      <c r="D48" s="170" t="s">
        <v>50</v>
      </c>
      <c r="E48" s="171" t="s">
        <v>163</v>
      </c>
      <c r="F48" s="297" t="s">
        <v>52</v>
      </c>
      <c r="G48" s="297"/>
      <c r="H48" s="24">
        <v>483.4</v>
      </c>
    </row>
    <row r="49" spans="1:8" ht="15" hidden="1" customHeight="1" x14ac:dyDescent="0.2">
      <c r="A49" s="157" t="s">
        <v>53</v>
      </c>
      <c r="B49" s="143">
        <v>330</v>
      </c>
      <c r="C49" s="173" t="s">
        <v>40</v>
      </c>
      <c r="D49" s="159" t="s">
        <v>54</v>
      </c>
      <c r="E49" s="174"/>
      <c r="F49" s="174"/>
      <c r="G49" s="94"/>
      <c r="H49" s="22">
        <f>H50</f>
        <v>0</v>
      </c>
    </row>
    <row r="50" spans="1:8" hidden="1" x14ac:dyDescent="0.2">
      <c r="A50" s="157" t="s">
        <v>128</v>
      </c>
      <c r="B50" s="143">
        <v>330</v>
      </c>
      <c r="C50" s="159" t="s">
        <v>40</v>
      </c>
      <c r="D50" s="159" t="s">
        <v>54</v>
      </c>
      <c r="E50" s="160" t="s">
        <v>162</v>
      </c>
      <c r="F50" s="161"/>
      <c r="G50" s="99"/>
      <c r="H50" s="22">
        <f>H51</f>
        <v>0</v>
      </c>
    </row>
    <row r="51" spans="1:8" s="57" customFormat="1" hidden="1" x14ac:dyDescent="0.2">
      <c r="A51" s="162" t="s">
        <v>310</v>
      </c>
      <c r="B51" s="149">
        <v>330</v>
      </c>
      <c r="C51" s="164" t="s">
        <v>40</v>
      </c>
      <c r="D51" s="164" t="s">
        <v>54</v>
      </c>
      <c r="E51" s="165" t="s">
        <v>311</v>
      </c>
      <c r="F51" s="166"/>
      <c r="G51" s="98"/>
      <c r="H51" s="23">
        <f>H52</f>
        <v>0</v>
      </c>
    </row>
    <row r="52" spans="1:8" ht="28.5" hidden="1" customHeight="1" x14ac:dyDescent="0.2">
      <c r="A52" s="167" t="s">
        <v>59</v>
      </c>
      <c r="B52" s="163">
        <v>330</v>
      </c>
      <c r="C52" s="172" t="s">
        <v>40</v>
      </c>
      <c r="D52" s="170" t="s">
        <v>54</v>
      </c>
      <c r="E52" s="171" t="s">
        <v>311</v>
      </c>
      <c r="F52" s="171">
        <v>800</v>
      </c>
      <c r="G52" s="94"/>
      <c r="H52" s="21"/>
    </row>
    <row r="53" spans="1:8" ht="17.25" customHeight="1" x14ac:dyDescent="0.2">
      <c r="A53" s="142" t="s">
        <v>55</v>
      </c>
      <c r="B53" s="143">
        <v>330</v>
      </c>
      <c r="C53" s="144" t="s">
        <v>40</v>
      </c>
      <c r="D53" s="146">
        <v>11</v>
      </c>
      <c r="E53" s="146"/>
      <c r="F53" s="287" t="s">
        <v>56</v>
      </c>
      <c r="G53" s="287"/>
      <c r="H53" s="19">
        <f>H54</f>
        <v>50</v>
      </c>
    </row>
    <row r="54" spans="1:8" ht="17.25" customHeight="1" x14ac:dyDescent="0.2">
      <c r="A54" s="148" t="s">
        <v>164</v>
      </c>
      <c r="B54" s="149">
        <v>330</v>
      </c>
      <c r="C54" s="150" t="s">
        <v>40</v>
      </c>
      <c r="D54" s="147">
        <v>11</v>
      </c>
      <c r="E54" s="147" t="s">
        <v>165</v>
      </c>
      <c r="F54" s="288"/>
      <c r="G54" s="288"/>
      <c r="H54" s="20">
        <f>H55</f>
        <v>50</v>
      </c>
    </row>
    <row r="55" spans="1:8" ht="15.75" customHeight="1" x14ac:dyDescent="0.2">
      <c r="A55" s="148" t="s">
        <v>166</v>
      </c>
      <c r="B55" s="149">
        <v>330</v>
      </c>
      <c r="C55" s="150" t="s">
        <v>40</v>
      </c>
      <c r="D55" s="147">
        <v>11</v>
      </c>
      <c r="E55" s="147" t="s">
        <v>167</v>
      </c>
      <c r="F55" s="288"/>
      <c r="G55" s="288"/>
      <c r="H55" s="20">
        <f>H56</f>
        <v>50</v>
      </c>
    </row>
    <row r="56" spans="1:8" ht="15" customHeight="1" x14ac:dyDescent="0.2">
      <c r="A56" s="177" t="s">
        <v>59</v>
      </c>
      <c r="B56" s="149">
        <v>330</v>
      </c>
      <c r="C56" s="155" t="s">
        <v>40</v>
      </c>
      <c r="D56" s="174">
        <v>11</v>
      </c>
      <c r="E56" s="174" t="s">
        <v>167</v>
      </c>
      <c r="F56" s="284">
        <v>800</v>
      </c>
      <c r="G56" s="285"/>
      <c r="H56" s="21">
        <v>50</v>
      </c>
    </row>
    <row r="57" spans="1:8" x14ac:dyDescent="0.2">
      <c r="A57" s="142" t="s">
        <v>61</v>
      </c>
      <c r="B57" s="143">
        <v>330</v>
      </c>
      <c r="C57" s="144" t="s">
        <v>40</v>
      </c>
      <c r="D57" s="146">
        <v>13</v>
      </c>
      <c r="E57" s="146" t="s">
        <v>56</v>
      </c>
      <c r="F57" s="287"/>
      <c r="G57" s="287"/>
      <c r="H57" s="19">
        <f>H60+H70+H73+H65</f>
        <v>135.9</v>
      </c>
    </row>
    <row r="58" spans="1:8" hidden="1" x14ac:dyDescent="0.2">
      <c r="A58" s="162"/>
      <c r="B58" s="149"/>
      <c r="C58" s="178"/>
      <c r="D58" s="179"/>
      <c r="E58" s="179"/>
      <c r="F58" s="179"/>
      <c r="G58" s="8"/>
      <c r="H58" s="25"/>
    </row>
    <row r="59" spans="1:8" ht="24.75" hidden="1" customHeight="1" x14ac:dyDescent="0.2">
      <c r="A59" s="162"/>
      <c r="B59" s="163"/>
      <c r="C59" s="178"/>
      <c r="D59" s="179"/>
      <c r="E59" s="179"/>
      <c r="F59" s="180"/>
      <c r="G59" s="92"/>
      <c r="H59" s="23"/>
    </row>
    <row r="60" spans="1:8" ht="44.25" customHeight="1" x14ac:dyDescent="0.2">
      <c r="A60" s="157" t="s">
        <v>220</v>
      </c>
      <c r="B60" s="159">
        <v>330</v>
      </c>
      <c r="C60" s="181" t="s">
        <v>40</v>
      </c>
      <c r="D60" s="181" t="s">
        <v>62</v>
      </c>
      <c r="E60" s="181" t="s">
        <v>189</v>
      </c>
      <c r="F60" s="182"/>
      <c r="G60" s="92"/>
      <c r="H60" s="22">
        <f>H61</f>
        <v>28.8</v>
      </c>
    </row>
    <row r="61" spans="1:8" ht="30" customHeight="1" x14ac:dyDescent="0.2">
      <c r="A61" s="157" t="s">
        <v>251</v>
      </c>
      <c r="B61" s="159">
        <v>330</v>
      </c>
      <c r="C61" s="181" t="s">
        <v>40</v>
      </c>
      <c r="D61" s="181" t="s">
        <v>62</v>
      </c>
      <c r="E61" s="181" t="s">
        <v>218</v>
      </c>
      <c r="F61" s="182"/>
      <c r="G61" s="92"/>
      <c r="H61" s="22">
        <f>H62</f>
        <v>28.8</v>
      </c>
    </row>
    <row r="62" spans="1:8" ht="40.5" customHeight="1" x14ac:dyDescent="0.2">
      <c r="A62" s="162" t="s">
        <v>312</v>
      </c>
      <c r="B62" s="164" t="s">
        <v>170</v>
      </c>
      <c r="C62" s="179" t="s">
        <v>40</v>
      </c>
      <c r="D62" s="179" t="s">
        <v>62</v>
      </c>
      <c r="E62" s="179" t="s">
        <v>219</v>
      </c>
      <c r="F62" s="180"/>
      <c r="G62" s="93"/>
      <c r="H62" s="23">
        <f>H63</f>
        <v>28.8</v>
      </c>
    </row>
    <row r="63" spans="1:8" ht="25.5" x14ac:dyDescent="0.2">
      <c r="A63" s="162" t="s">
        <v>212</v>
      </c>
      <c r="B63" s="164" t="s">
        <v>170</v>
      </c>
      <c r="C63" s="179" t="s">
        <v>40</v>
      </c>
      <c r="D63" s="179" t="s">
        <v>62</v>
      </c>
      <c r="E63" s="179" t="s">
        <v>219</v>
      </c>
      <c r="F63" s="180"/>
      <c r="G63" s="93"/>
      <c r="H63" s="23">
        <f>H64</f>
        <v>28.8</v>
      </c>
    </row>
    <row r="64" spans="1:8" ht="32.25" customHeight="1" x14ac:dyDescent="0.25">
      <c r="A64" s="167" t="s">
        <v>155</v>
      </c>
      <c r="B64" s="169" t="s">
        <v>170</v>
      </c>
      <c r="C64" s="180" t="s">
        <v>40</v>
      </c>
      <c r="D64" s="180" t="s">
        <v>62</v>
      </c>
      <c r="E64" s="180" t="s">
        <v>219</v>
      </c>
      <c r="F64" s="180" t="s">
        <v>63</v>
      </c>
      <c r="G64" s="100"/>
      <c r="H64" s="24">
        <v>28.8</v>
      </c>
    </row>
    <row r="65" spans="1:8" ht="39.75" hidden="1" customHeight="1" x14ac:dyDescent="0.2">
      <c r="A65" s="157" t="s">
        <v>210</v>
      </c>
      <c r="B65" s="159" t="s">
        <v>170</v>
      </c>
      <c r="C65" s="181" t="s">
        <v>40</v>
      </c>
      <c r="D65" s="181" t="s">
        <v>62</v>
      </c>
      <c r="E65" s="181" t="s">
        <v>193</v>
      </c>
      <c r="F65" s="181"/>
      <c r="G65" s="92"/>
      <c r="H65" s="22">
        <f>H66</f>
        <v>0</v>
      </c>
    </row>
    <row r="66" spans="1:8" hidden="1" x14ac:dyDescent="0.2">
      <c r="A66" s="157" t="s">
        <v>305</v>
      </c>
      <c r="B66" s="159" t="s">
        <v>170</v>
      </c>
      <c r="C66" s="181" t="s">
        <v>40</v>
      </c>
      <c r="D66" s="181" t="s">
        <v>62</v>
      </c>
      <c r="E66" s="181" t="s">
        <v>314</v>
      </c>
      <c r="F66" s="181"/>
      <c r="G66" s="92"/>
      <c r="H66" s="22">
        <f>H67</f>
        <v>0</v>
      </c>
    </row>
    <row r="67" spans="1:8" ht="32.25" hidden="1" customHeight="1" x14ac:dyDescent="0.2">
      <c r="A67" s="162" t="s">
        <v>302</v>
      </c>
      <c r="B67" s="164" t="s">
        <v>170</v>
      </c>
      <c r="C67" s="179" t="s">
        <v>40</v>
      </c>
      <c r="D67" s="179" t="s">
        <v>62</v>
      </c>
      <c r="E67" s="179" t="s">
        <v>315</v>
      </c>
      <c r="F67" s="179"/>
      <c r="G67" s="93"/>
      <c r="H67" s="23">
        <f>H68</f>
        <v>0</v>
      </c>
    </row>
    <row r="68" spans="1:8" ht="32.25" hidden="1" customHeight="1" x14ac:dyDescent="0.2">
      <c r="A68" s="162" t="s">
        <v>313</v>
      </c>
      <c r="B68" s="164" t="s">
        <v>170</v>
      </c>
      <c r="C68" s="179" t="s">
        <v>40</v>
      </c>
      <c r="D68" s="179" t="s">
        <v>62</v>
      </c>
      <c r="E68" s="179" t="s">
        <v>315</v>
      </c>
      <c r="F68" s="179"/>
      <c r="G68" s="93"/>
      <c r="H68" s="23">
        <f>H69</f>
        <v>0</v>
      </c>
    </row>
    <row r="69" spans="1:8" ht="32.25" hidden="1" customHeight="1" x14ac:dyDescent="0.25">
      <c r="A69" s="167" t="s">
        <v>155</v>
      </c>
      <c r="B69" s="169" t="s">
        <v>170</v>
      </c>
      <c r="C69" s="180" t="s">
        <v>40</v>
      </c>
      <c r="D69" s="180" t="s">
        <v>62</v>
      </c>
      <c r="E69" s="180" t="s">
        <v>315</v>
      </c>
      <c r="F69" s="180" t="s">
        <v>63</v>
      </c>
      <c r="G69" s="100"/>
      <c r="H69" s="24"/>
    </row>
    <row r="70" spans="1:8" ht="13.5" customHeight="1" x14ac:dyDescent="0.2">
      <c r="A70" s="183" t="s">
        <v>125</v>
      </c>
      <c r="B70" s="158">
        <v>330</v>
      </c>
      <c r="C70" s="181" t="s">
        <v>40</v>
      </c>
      <c r="D70" s="181" t="s">
        <v>62</v>
      </c>
      <c r="E70" s="181" t="s">
        <v>168</v>
      </c>
      <c r="F70" s="181"/>
      <c r="G70" s="92"/>
      <c r="H70" s="22">
        <f>H71</f>
        <v>23.7</v>
      </c>
    </row>
    <row r="71" spans="1:8" ht="39.75" customHeight="1" x14ac:dyDescent="0.2">
      <c r="A71" s="184" t="s">
        <v>283</v>
      </c>
      <c r="B71" s="149">
        <v>330</v>
      </c>
      <c r="C71" s="178" t="s">
        <v>40</v>
      </c>
      <c r="D71" s="179" t="s">
        <v>62</v>
      </c>
      <c r="E71" s="179" t="s">
        <v>169</v>
      </c>
      <c r="F71" s="179"/>
      <c r="G71" s="53"/>
      <c r="H71" s="25">
        <f>H72</f>
        <v>23.7</v>
      </c>
    </row>
    <row r="72" spans="1:8" ht="25.5" x14ac:dyDescent="0.2">
      <c r="A72" s="177" t="s">
        <v>155</v>
      </c>
      <c r="B72" s="163">
        <v>330</v>
      </c>
      <c r="C72" s="178" t="s">
        <v>40</v>
      </c>
      <c r="D72" s="179" t="s">
        <v>62</v>
      </c>
      <c r="E72" s="179" t="s">
        <v>169</v>
      </c>
      <c r="F72" s="180" t="s">
        <v>63</v>
      </c>
      <c r="G72" s="92"/>
      <c r="H72" s="24">
        <v>23.7</v>
      </c>
    </row>
    <row r="73" spans="1:8" x14ac:dyDescent="0.2">
      <c r="A73" s="185" t="s">
        <v>128</v>
      </c>
      <c r="B73" s="159">
        <v>330</v>
      </c>
      <c r="C73" s="181" t="s">
        <v>40</v>
      </c>
      <c r="D73" s="181" t="s">
        <v>62</v>
      </c>
      <c r="E73" s="181" t="s">
        <v>162</v>
      </c>
      <c r="F73" s="181"/>
      <c r="G73" s="2"/>
      <c r="H73" s="22">
        <f>H74+H77</f>
        <v>83.4</v>
      </c>
    </row>
    <row r="74" spans="1:8" hidden="1" x14ac:dyDescent="0.2">
      <c r="A74" s="186" t="s">
        <v>291</v>
      </c>
      <c r="B74" s="164" t="s">
        <v>170</v>
      </c>
      <c r="C74" s="179" t="s">
        <v>40</v>
      </c>
      <c r="D74" s="179" t="s">
        <v>62</v>
      </c>
      <c r="E74" s="179" t="s">
        <v>290</v>
      </c>
      <c r="F74" s="179"/>
      <c r="G74" s="6"/>
      <c r="H74" s="23">
        <f>H75+H76</f>
        <v>0</v>
      </c>
    </row>
    <row r="75" spans="1:8" ht="25.5" hidden="1" x14ac:dyDescent="0.2">
      <c r="A75" s="177" t="s">
        <v>155</v>
      </c>
      <c r="B75" s="169" t="s">
        <v>170</v>
      </c>
      <c r="C75" s="180" t="s">
        <v>40</v>
      </c>
      <c r="D75" s="180" t="s">
        <v>62</v>
      </c>
      <c r="E75" s="180" t="s">
        <v>290</v>
      </c>
      <c r="F75" s="180" t="s">
        <v>63</v>
      </c>
      <c r="G75" s="97"/>
      <c r="H75" s="24"/>
    </row>
    <row r="76" spans="1:8" ht="13.5" hidden="1" x14ac:dyDescent="0.25">
      <c r="A76" s="177" t="s">
        <v>59</v>
      </c>
      <c r="B76" s="169" t="s">
        <v>170</v>
      </c>
      <c r="C76" s="180" t="s">
        <v>40</v>
      </c>
      <c r="D76" s="180" t="s">
        <v>62</v>
      </c>
      <c r="E76" s="180" t="s">
        <v>290</v>
      </c>
      <c r="F76" s="180" t="s">
        <v>171</v>
      </c>
      <c r="G76" s="17"/>
      <c r="H76" s="24"/>
    </row>
    <row r="77" spans="1:8" ht="38.25" x14ac:dyDescent="0.2">
      <c r="A77" s="186" t="s">
        <v>394</v>
      </c>
      <c r="B77" s="164" t="s">
        <v>170</v>
      </c>
      <c r="C77" s="179" t="s">
        <v>40</v>
      </c>
      <c r="D77" s="179" t="s">
        <v>62</v>
      </c>
      <c r="E77" s="179" t="s">
        <v>378</v>
      </c>
      <c r="F77" s="179"/>
      <c r="G77" s="2"/>
      <c r="H77" s="23">
        <f>H78</f>
        <v>83.4</v>
      </c>
    </row>
    <row r="78" spans="1:8" ht="25.5" x14ac:dyDescent="0.25">
      <c r="A78" s="177" t="s">
        <v>155</v>
      </c>
      <c r="B78" s="169" t="s">
        <v>170</v>
      </c>
      <c r="C78" s="180" t="s">
        <v>40</v>
      </c>
      <c r="D78" s="180" t="s">
        <v>62</v>
      </c>
      <c r="E78" s="180" t="s">
        <v>378</v>
      </c>
      <c r="F78" s="180" t="s">
        <v>63</v>
      </c>
      <c r="G78" s="17"/>
      <c r="H78" s="24">
        <v>83.4</v>
      </c>
    </row>
    <row r="79" spans="1:8" hidden="1" x14ac:dyDescent="0.2">
      <c r="A79" s="183" t="s">
        <v>128</v>
      </c>
      <c r="B79" s="159" t="s">
        <v>170</v>
      </c>
      <c r="C79" s="181" t="s">
        <v>40</v>
      </c>
      <c r="D79" s="181" t="s">
        <v>62</v>
      </c>
      <c r="E79" s="181" t="s">
        <v>162</v>
      </c>
      <c r="F79" s="181"/>
      <c r="G79" s="2"/>
      <c r="H79" s="22">
        <f>H80</f>
        <v>0</v>
      </c>
    </row>
    <row r="80" spans="1:8" ht="25.5" hidden="1" x14ac:dyDescent="0.2">
      <c r="A80" s="186" t="s">
        <v>254</v>
      </c>
      <c r="B80" s="164" t="s">
        <v>170</v>
      </c>
      <c r="C80" s="179" t="s">
        <v>40</v>
      </c>
      <c r="D80" s="179" t="s">
        <v>62</v>
      </c>
      <c r="E80" s="179" t="s">
        <v>255</v>
      </c>
      <c r="F80" s="179"/>
      <c r="G80" s="2"/>
      <c r="H80" s="23">
        <f>H81</f>
        <v>0</v>
      </c>
    </row>
    <row r="81" spans="1:8" ht="25.5" hidden="1" x14ac:dyDescent="0.25">
      <c r="A81" s="177" t="s">
        <v>155</v>
      </c>
      <c r="B81" s="169" t="s">
        <v>170</v>
      </c>
      <c r="C81" s="180" t="s">
        <v>40</v>
      </c>
      <c r="D81" s="180" t="s">
        <v>62</v>
      </c>
      <c r="E81" s="180" t="s">
        <v>255</v>
      </c>
      <c r="F81" s="180" t="s">
        <v>63</v>
      </c>
      <c r="G81" s="17"/>
      <c r="H81" s="24"/>
    </row>
    <row r="82" spans="1:8" x14ac:dyDescent="0.2">
      <c r="A82" s="142" t="s">
        <v>64</v>
      </c>
      <c r="B82" s="143">
        <v>330</v>
      </c>
      <c r="C82" s="144" t="s">
        <v>43</v>
      </c>
      <c r="D82" s="145"/>
      <c r="E82" s="147"/>
      <c r="F82" s="289"/>
      <c r="G82" s="289"/>
      <c r="H82" s="19">
        <f>H83</f>
        <v>58.599999999999994</v>
      </c>
    </row>
    <row r="83" spans="1:8" ht="14.25" customHeight="1" x14ac:dyDescent="0.2">
      <c r="A83" s="142" t="s">
        <v>65</v>
      </c>
      <c r="B83" s="143">
        <v>330</v>
      </c>
      <c r="C83" s="144" t="s">
        <v>43</v>
      </c>
      <c r="D83" s="146" t="s">
        <v>66</v>
      </c>
      <c r="E83" s="147"/>
      <c r="F83" s="289"/>
      <c r="G83" s="289"/>
      <c r="H83" s="19">
        <f>H84</f>
        <v>58.599999999999994</v>
      </c>
    </row>
    <row r="84" spans="1:8" ht="13.5" customHeight="1" x14ac:dyDescent="0.2">
      <c r="A84" s="148" t="s">
        <v>133</v>
      </c>
      <c r="B84" s="149">
        <v>330</v>
      </c>
      <c r="C84" s="150" t="s">
        <v>43</v>
      </c>
      <c r="D84" s="147" t="s">
        <v>66</v>
      </c>
      <c r="E84" s="147" t="s">
        <v>168</v>
      </c>
      <c r="F84" s="288"/>
      <c r="G84" s="288"/>
      <c r="H84" s="20">
        <f>H85</f>
        <v>58.599999999999994</v>
      </c>
    </row>
    <row r="85" spans="1:8" ht="38.25" x14ac:dyDescent="0.2">
      <c r="A85" s="148" t="s">
        <v>185</v>
      </c>
      <c r="B85" s="149">
        <v>330</v>
      </c>
      <c r="C85" s="150" t="s">
        <v>43</v>
      </c>
      <c r="D85" s="147" t="s">
        <v>66</v>
      </c>
      <c r="E85" s="147" t="s">
        <v>172</v>
      </c>
      <c r="F85" s="288"/>
      <c r="G85" s="288"/>
      <c r="H85" s="20">
        <f>H87+H86</f>
        <v>58.599999999999994</v>
      </c>
    </row>
    <row r="86" spans="1:8" ht="52.5" customHeight="1" x14ac:dyDescent="0.2">
      <c r="A86" s="167" t="s">
        <v>316</v>
      </c>
      <c r="B86" s="149">
        <v>330</v>
      </c>
      <c r="C86" s="155" t="s">
        <v>43</v>
      </c>
      <c r="D86" s="174" t="s">
        <v>66</v>
      </c>
      <c r="E86" s="174" t="s">
        <v>172</v>
      </c>
      <c r="F86" s="147">
        <v>100</v>
      </c>
      <c r="G86" s="93"/>
      <c r="H86" s="20">
        <v>49.3</v>
      </c>
    </row>
    <row r="87" spans="1:8" ht="30" customHeight="1" x14ac:dyDescent="0.2">
      <c r="A87" s="177" t="s">
        <v>155</v>
      </c>
      <c r="B87" s="149">
        <v>330</v>
      </c>
      <c r="C87" s="155" t="s">
        <v>43</v>
      </c>
      <c r="D87" s="174" t="s">
        <v>66</v>
      </c>
      <c r="E87" s="174" t="s">
        <v>172</v>
      </c>
      <c r="F87" s="284">
        <v>200</v>
      </c>
      <c r="G87" s="285"/>
      <c r="H87" s="21">
        <v>9.3000000000000007</v>
      </c>
    </row>
    <row r="88" spans="1:8" ht="25.5" customHeight="1" x14ac:dyDescent="0.2">
      <c r="A88" s="142" t="s">
        <v>67</v>
      </c>
      <c r="B88" s="143">
        <v>330</v>
      </c>
      <c r="C88" s="144" t="s">
        <v>66</v>
      </c>
      <c r="D88" s="146"/>
      <c r="E88" s="146"/>
      <c r="F88" s="287"/>
      <c r="G88" s="287"/>
      <c r="H88" s="19">
        <f>H89+H100</f>
        <v>4295.8999999999996</v>
      </c>
    </row>
    <row r="89" spans="1:8" ht="26.25" customHeight="1" x14ac:dyDescent="0.2">
      <c r="A89" s="142" t="s">
        <v>68</v>
      </c>
      <c r="B89" s="143">
        <v>330</v>
      </c>
      <c r="C89" s="144" t="s">
        <v>66</v>
      </c>
      <c r="D89" s="146" t="s">
        <v>69</v>
      </c>
      <c r="E89" s="146"/>
      <c r="F89" s="287"/>
      <c r="G89" s="287"/>
      <c r="H89" s="19">
        <f>H91</f>
        <v>4208.2</v>
      </c>
    </row>
    <row r="90" spans="1:8" ht="25.5" x14ac:dyDescent="0.2">
      <c r="A90" s="142" t="s">
        <v>421</v>
      </c>
      <c r="B90" s="143">
        <v>330</v>
      </c>
      <c r="C90" s="187" t="s">
        <v>66</v>
      </c>
      <c r="D90" s="145" t="s">
        <v>69</v>
      </c>
      <c r="E90" s="146" t="s">
        <v>173</v>
      </c>
      <c r="F90" s="146"/>
      <c r="G90" s="92"/>
      <c r="H90" s="19">
        <f>H91</f>
        <v>4208.2</v>
      </c>
    </row>
    <row r="91" spans="1:8" ht="38.25" x14ac:dyDescent="0.2">
      <c r="A91" s="142" t="s">
        <v>422</v>
      </c>
      <c r="B91" s="143">
        <v>330</v>
      </c>
      <c r="C91" s="144" t="s">
        <v>66</v>
      </c>
      <c r="D91" s="146" t="s">
        <v>69</v>
      </c>
      <c r="E91" s="146" t="s">
        <v>174</v>
      </c>
      <c r="F91" s="287"/>
      <c r="G91" s="287"/>
      <c r="H91" s="19">
        <f>H92+H96+H98</f>
        <v>4208.2</v>
      </c>
    </row>
    <row r="92" spans="1:8" ht="29.25" customHeight="1" x14ac:dyDescent="0.2">
      <c r="A92" s="148" t="s">
        <v>187</v>
      </c>
      <c r="B92" s="152">
        <v>330</v>
      </c>
      <c r="C92" s="152" t="s">
        <v>66</v>
      </c>
      <c r="D92" s="151" t="s">
        <v>69</v>
      </c>
      <c r="E92" s="151" t="s">
        <v>174</v>
      </c>
      <c r="F92" s="147"/>
      <c r="G92" s="93"/>
      <c r="H92" s="20">
        <f>H93</f>
        <v>10.8</v>
      </c>
    </row>
    <row r="93" spans="1:8" ht="27.75" customHeight="1" x14ac:dyDescent="0.2">
      <c r="A93" s="177" t="s">
        <v>155</v>
      </c>
      <c r="B93" s="149">
        <v>330</v>
      </c>
      <c r="C93" s="155" t="s">
        <v>66</v>
      </c>
      <c r="D93" s="174" t="s">
        <v>69</v>
      </c>
      <c r="E93" s="174" t="s">
        <v>174</v>
      </c>
      <c r="F93" s="284">
        <v>200</v>
      </c>
      <c r="G93" s="285"/>
      <c r="H93" s="21">
        <v>10.8</v>
      </c>
    </row>
    <row r="94" spans="1:8" ht="27.75" hidden="1" customHeight="1" x14ac:dyDescent="0.2">
      <c r="A94" s="148" t="s">
        <v>188</v>
      </c>
      <c r="B94" s="152">
        <v>330</v>
      </c>
      <c r="C94" s="152" t="s">
        <v>66</v>
      </c>
      <c r="D94" s="151" t="s">
        <v>69</v>
      </c>
      <c r="E94" s="151" t="s">
        <v>174</v>
      </c>
      <c r="F94" s="147"/>
      <c r="G94" s="93"/>
      <c r="H94" s="20">
        <f>H95</f>
        <v>0</v>
      </c>
    </row>
    <row r="95" spans="1:8" ht="27.75" hidden="1" customHeight="1" x14ac:dyDescent="0.2">
      <c r="A95" s="177" t="s">
        <v>155</v>
      </c>
      <c r="B95" s="149">
        <v>330</v>
      </c>
      <c r="C95" s="155" t="s">
        <v>66</v>
      </c>
      <c r="D95" s="174" t="s">
        <v>69</v>
      </c>
      <c r="E95" s="174" t="s">
        <v>174</v>
      </c>
      <c r="F95" s="289">
        <v>200</v>
      </c>
      <c r="G95" s="289"/>
      <c r="H95" s="21"/>
    </row>
    <row r="96" spans="1:8" ht="28.5" customHeight="1" x14ac:dyDescent="0.2">
      <c r="A96" s="148" t="s">
        <v>295</v>
      </c>
      <c r="B96" s="152">
        <v>330</v>
      </c>
      <c r="C96" s="152" t="s">
        <v>66</v>
      </c>
      <c r="D96" s="151" t="s">
        <v>69</v>
      </c>
      <c r="E96" s="151" t="s">
        <v>174</v>
      </c>
      <c r="F96" s="147"/>
      <c r="G96" s="93"/>
      <c r="H96" s="20">
        <f>H97</f>
        <v>4054.1</v>
      </c>
    </row>
    <row r="97" spans="1:9" ht="27.75" customHeight="1" x14ac:dyDescent="0.2">
      <c r="A97" s="177" t="s">
        <v>155</v>
      </c>
      <c r="B97" s="149">
        <v>330</v>
      </c>
      <c r="C97" s="155" t="s">
        <v>66</v>
      </c>
      <c r="D97" s="174" t="s">
        <v>69</v>
      </c>
      <c r="E97" s="174" t="s">
        <v>174</v>
      </c>
      <c r="F97" s="284">
        <v>200</v>
      </c>
      <c r="G97" s="285"/>
      <c r="H97" s="21">
        <v>4054.1</v>
      </c>
    </row>
    <row r="98" spans="1:9" ht="38.25" x14ac:dyDescent="0.2">
      <c r="A98" s="188" t="s">
        <v>379</v>
      </c>
      <c r="B98" s="152">
        <v>330</v>
      </c>
      <c r="C98" s="152" t="s">
        <v>66</v>
      </c>
      <c r="D98" s="151" t="s">
        <v>69</v>
      </c>
      <c r="E98" s="151" t="s">
        <v>174</v>
      </c>
      <c r="F98" s="166"/>
      <c r="G98" s="98"/>
      <c r="H98" s="23">
        <f>H99</f>
        <v>143.30000000000001</v>
      </c>
    </row>
    <row r="99" spans="1:9" ht="27.75" customHeight="1" x14ac:dyDescent="0.2">
      <c r="A99" s="177" t="s">
        <v>155</v>
      </c>
      <c r="B99" s="149">
        <v>330</v>
      </c>
      <c r="C99" s="155" t="s">
        <v>66</v>
      </c>
      <c r="D99" s="174" t="s">
        <v>69</v>
      </c>
      <c r="E99" s="174" t="s">
        <v>174</v>
      </c>
      <c r="F99" s="284">
        <v>200</v>
      </c>
      <c r="G99" s="285"/>
      <c r="H99" s="21">
        <v>143.30000000000001</v>
      </c>
    </row>
    <row r="100" spans="1:9" ht="15" customHeight="1" x14ac:dyDescent="0.2">
      <c r="A100" s="142" t="s">
        <v>70</v>
      </c>
      <c r="B100" s="143">
        <v>330</v>
      </c>
      <c r="C100" s="144" t="s">
        <v>66</v>
      </c>
      <c r="D100" s="146" t="s">
        <v>71</v>
      </c>
      <c r="E100" s="146"/>
      <c r="F100" s="287"/>
      <c r="G100" s="287"/>
      <c r="H100" s="19">
        <f>H102</f>
        <v>87.7</v>
      </c>
    </row>
    <row r="101" spans="1:9" ht="15" customHeight="1" x14ac:dyDescent="0.2">
      <c r="A101" s="142" t="s">
        <v>128</v>
      </c>
      <c r="B101" s="143">
        <v>330</v>
      </c>
      <c r="C101" s="187" t="s">
        <v>66</v>
      </c>
      <c r="D101" s="145">
        <v>10</v>
      </c>
      <c r="E101" s="145" t="s">
        <v>162</v>
      </c>
      <c r="F101" s="145"/>
      <c r="G101" s="92"/>
      <c r="H101" s="19">
        <f>H102</f>
        <v>87.7</v>
      </c>
    </row>
    <row r="102" spans="1:9" ht="15.75" customHeight="1" x14ac:dyDescent="0.2">
      <c r="A102" s="148" t="s">
        <v>380</v>
      </c>
      <c r="B102" s="149">
        <v>330</v>
      </c>
      <c r="C102" s="150" t="s">
        <v>66</v>
      </c>
      <c r="D102" s="147" t="s">
        <v>71</v>
      </c>
      <c r="E102" s="147" t="s">
        <v>175</v>
      </c>
      <c r="F102" s="288"/>
      <c r="G102" s="288"/>
      <c r="H102" s="20">
        <f>H103</f>
        <v>87.7</v>
      </c>
    </row>
    <row r="103" spans="1:9" ht="27.75" customHeight="1" x14ac:dyDescent="0.2">
      <c r="A103" s="177" t="s">
        <v>155</v>
      </c>
      <c r="B103" s="149">
        <v>330</v>
      </c>
      <c r="C103" s="155" t="s">
        <v>66</v>
      </c>
      <c r="D103" s="174" t="s">
        <v>71</v>
      </c>
      <c r="E103" s="174" t="s">
        <v>175</v>
      </c>
      <c r="F103" s="284">
        <v>200</v>
      </c>
      <c r="G103" s="285"/>
      <c r="H103" s="21">
        <v>87.7</v>
      </c>
    </row>
    <row r="104" spans="1:9" x14ac:dyDescent="0.2">
      <c r="A104" s="183" t="s">
        <v>261</v>
      </c>
      <c r="B104" s="159">
        <v>330</v>
      </c>
      <c r="C104" s="159" t="s">
        <v>47</v>
      </c>
      <c r="D104" s="160"/>
      <c r="E104" s="160"/>
      <c r="F104" s="160"/>
      <c r="G104" s="99"/>
      <c r="H104" s="22">
        <f>H105</f>
        <v>60</v>
      </c>
    </row>
    <row r="105" spans="1:9" x14ac:dyDescent="0.2">
      <c r="A105" s="183" t="s">
        <v>262</v>
      </c>
      <c r="B105" s="159" t="s">
        <v>170</v>
      </c>
      <c r="C105" s="159" t="s">
        <v>47</v>
      </c>
      <c r="D105" s="160" t="s">
        <v>263</v>
      </c>
      <c r="E105" s="160"/>
      <c r="F105" s="160"/>
      <c r="G105" s="99"/>
      <c r="H105" s="22">
        <f>H106</f>
        <v>60</v>
      </c>
    </row>
    <row r="106" spans="1:9" ht="51.75" customHeight="1" x14ac:dyDescent="0.2">
      <c r="A106" s="183" t="s">
        <v>381</v>
      </c>
      <c r="B106" s="159" t="s">
        <v>170</v>
      </c>
      <c r="C106" s="159" t="s">
        <v>47</v>
      </c>
      <c r="D106" s="160" t="s">
        <v>263</v>
      </c>
      <c r="E106" s="160" t="s">
        <v>265</v>
      </c>
      <c r="F106" s="160"/>
      <c r="G106" s="99"/>
      <c r="H106" s="22">
        <f>H107</f>
        <v>60</v>
      </c>
    </row>
    <row r="107" spans="1:9" ht="42.75" customHeight="1" x14ac:dyDescent="0.2">
      <c r="A107" s="188" t="s">
        <v>382</v>
      </c>
      <c r="B107" s="164" t="s">
        <v>170</v>
      </c>
      <c r="C107" s="164" t="s">
        <v>47</v>
      </c>
      <c r="D107" s="165" t="s">
        <v>263</v>
      </c>
      <c r="E107" s="165" t="s">
        <v>264</v>
      </c>
      <c r="F107" s="165"/>
      <c r="G107" s="98"/>
      <c r="H107" s="23">
        <f>H108+H109</f>
        <v>60</v>
      </c>
    </row>
    <row r="108" spans="1:9" ht="27.75" customHeight="1" x14ac:dyDescent="0.2">
      <c r="A108" s="177" t="s">
        <v>155</v>
      </c>
      <c r="B108" s="152" t="s">
        <v>170</v>
      </c>
      <c r="C108" s="175" t="s">
        <v>47</v>
      </c>
      <c r="D108" s="156" t="s">
        <v>263</v>
      </c>
      <c r="E108" s="156" t="s">
        <v>264</v>
      </c>
      <c r="F108" s="156" t="s">
        <v>63</v>
      </c>
      <c r="G108" s="94"/>
      <c r="H108" s="21">
        <v>10</v>
      </c>
    </row>
    <row r="109" spans="1:9" x14ac:dyDescent="0.2">
      <c r="A109" s="177" t="s">
        <v>59</v>
      </c>
      <c r="B109" s="152" t="s">
        <v>170</v>
      </c>
      <c r="C109" s="175" t="s">
        <v>47</v>
      </c>
      <c r="D109" s="156" t="s">
        <v>263</v>
      </c>
      <c r="E109" s="156" t="s">
        <v>264</v>
      </c>
      <c r="F109" s="156" t="s">
        <v>171</v>
      </c>
      <c r="G109" s="94"/>
      <c r="H109" s="21">
        <v>50</v>
      </c>
    </row>
    <row r="110" spans="1:9" ht="13.5" x14ac:dyDescent="0.25">
      <c r="A110" s="142" t="s">
        <v>72</v>
      </c>
      <c r="B110" s="143">
        <v>330</v>
      </c>
      <c r="C110" s="144" t="s">
        <v>73</v>
      </c>
      <c r="D110" s="145"/>
      <c r="E110" s="146"/>
      <c r="F110" s="291"/>
      <c r="G110" s="291"/>
      <c r="H110" s="19">
        <f>H121+H130+H148+H111</f>
        <v>3978.9</v>
      </c>
      <c r="I110" s="40"/>
    </row>
    <row r="111" spans="1:9" x14ac:dyDescent="0.2">
      <c r="A111" s="142" t="s">
        <v>74</v>
      </c>
      <c r="B111" s="143">
        <v>330</v>
      </c>
      <c r="C111" s="143" t="s">
        <v>73</v>
      </c>
      <c r="D111" s="146" t="s">
        <v>40</v>
      </c>
      <c r="E111" s="147"/>
      <c r="F111" s="289"/>
      <c r="G111" s="289"/>
      <c r="H111" s="19">
        <f>H112+H118</f>
        <v>694.6</v>
      </c>
    </row>
    <row r="112" spans="1:9" ht="55.5" customHeight="1" x14ac:dyDescent="0.25">
      <c r="A112" s="243" t="s">
        <v>411</v>
      </c>
      <c r="B112" s="158">
        <v>330</v>
      </c>
      <c r="C112" s="158" t="s">
        <v>73</v>
      </c>
      <c r="D112" s="161" t="s">
        <v>40</v>
      </c>
      <c r="E112" s="161" t="s">
        <v>383</v>
      </c>
      <c r="F112" s="290"/>
      <c r="G112" s="290"/>
      <c r="H112" s="244">
        <f>H113</f>
        <v>490</v>
      </c>
    </row>
    <row r="113" spans="1:8" ht="63.75" x14ac:dyDescent="0.2">
      <c r="A113" s="188" t="s">
        <v>423</v>
      </c>
      <c r="B113" s="163">
        <v>330</v>
      </c>
      <c r="C113" s="164" t="s">
        <v>73</v>
      </c>
      <c r="D113" s="165" t="s">
        <v>40</v>
      </c>
      <c r="E113" s="189" t="s">
        <v>384</v>
      </c>
      <c r="F113" s="165"/>
      <c r="G113" s="98"/>
      <c r="H113" s="23">
        <f>H114+H116</f>
        <v>490</v>
      </c>
    </row>
    <row r="114" spans="1:8" ht="25.5" hidden="1" x14ac:dyDescent="0.2">
      <c r="A114" s="188" t="s">
        <v>317</v>
      </c>
      <c r="B114" s="163">
        <v>330</v>
      </c>
      <c r="C114" s="164" t="s">
        <v>73</v>
      </c>
      <c r="D114" s="165" t="s">
        <v>40</v>
      </c>
      <c r="E114" s="189" t="s">
        <v>384</v>
      </c>
      <c r="F114" s="165"/>
      <c r="G114" s="98"/>
      <c r="H114" s="23">
        <f>H115</f>
        <v>0</v>
      </c>
    </row>
    <row r="115" spans="1:8" ht="25.5" hidden="1" x14ac:dyDescent="0.2">
      <c r="A115" s="177" t="s">
        <v>155</v>
      </c>
      <c r="B115" s="168">
        <v>330</v>
      </c>
      <c r="C115" s="154" t="s">
        <v>73</v>
      </c>
      <c r="D115" s="174" t="s">
        <v>40</v>
      </c>
      <c r="E115" s="189" t="s">
        <v>384</v>
      </c>
      <c r="F115" s="289">
        <v>200</v>
      </c>
      <c r="G115" s="289"/>
      <c r="H115" s="21"/>
    </row>
    <row r="116" spans="1:8" ht="32.25" customHeight="1" x14ac:dyDescent="0.2">
      <c r="A116" s="188" t="s">
        <v>318</v>
      </c>
      <c r="B116" s="163">
        <v>330</v>
      </c>
      <c r="C116" s="164" t="s">
        <v>73</v>
      </c>
      <c r="D116" s="165" t="s">
        <v>40</v>
      </c>
      <c r="E116" s="189" t="s">
        <v>384</v>
      </c>
      <c r="F116" s="166"/>
      <c r="G116" s="98"/>
      <c r="H116" s="23">
        <f>H117</f>
        <v>490</v>
      </c>
    </row>
    <row r="117" spans="1:8" ht="25.5" x14ac:dyDescent="0.2">
      <c r="A117" s="177" t="s">
        <v>155</v>
      </c>
      <c r="B117" s="168">
        <v>330</v>
      </c>
      <c r="C117" s="154" t="s">
        <v>73</v>
      </c>
      <c r="D117" s="174" t="s">
        <v>40</v>
      </c>
      <c r="E117" s="174" t="s">
        <v>384</v>
      </c>
      <c r="F117" s="284">
        <v>500</v>
      </c>
      <c r="G117" s="285"/>
      <c r="H117" s="21">
        <v>490</v>
      </c>
    </row>
    <row r="118" spans="1:8" x14ac:dyDescent="0.2">
      <c r="A118" s="183" t="s">
        <v>128</v>
      </c>
      <c r="B118" s="158">
        <v>330</v>
      </c>
      <c r="C118" s="159" t="s">
        <v>73</v>
      </c>
      <c r="D118" s="160" t="s">
        <v>40</v>
      </c>
      <c r="E118" s="160" t="s">
        <v>328</v>
      </c>
      <c r="F118" s="160"/>
      <c r="G118" s="99"/>
      <c r="H118" s="22">
        <f>H119</f>
        <v>204.6</v>
      </c>
    </row>
    <row r="119" spans="1:8" x14ac:dyDescent="0.2">
      <c r="A119" s="183" t="s">
        <v>326</v>
      </c>
      <c r="B119" s="158">
        <v>330</v>
      </c>
      <c r="C119" s="159" t="s">
        <v>73</v>
      </c>
      <c r="D119" s="160" t="s">
        <v>40</v>
      </c>
      <c r="E119" s="160" t="s">
        <v>327</v>
      </c>
      <c r="F119" s="160"/>
      <c r="G119" s="99"/>
      <c r="H119" s="22">
        <f>H120</f>
        <v>204.6</v>
      </c>
    </row>
    <row r="120" spans="1:8" ht="25.5" x14ac:dyDescent="0.2">
      <c r="A120" s="177" t="s">
        <v>155</v>
      </c>
      <c r="B120" s="168">
        <v>330</v>
      </c>
      <c r="C120" s="175" t="s">
        <v>73</v>
      </c>
      <c r="D120" s="156" t="s">
        <v>40</v>
      </c>
      <c r="E120" s="156" t="s">
        <v>327</v>
      </c>
      <c r="F120" s="156" t="s">
        <v>63</v>
      </c>
      <c r="G120" s="94"/>
      <c r="H120" s="21">
        <v>204.6</v>
      </c>
    </row>
    <row r="121" spans="1:8" x14ac:dyDescent="0.2">
      <c r="A121" s="142" t="s">
        <v>75</v>
      </c>
      <c r="B121" s="143">
        <v>330</v>
      </c>
      <c r="C121" s="187" t="s">
        <v>73</v>
      </c>
      <c r="D121" s="145" t="s">
        <v>43</v>
      </c>
      <c r="E121" s="151"/>
      <c r="F121" s="292"/>
      <c r="G121" s="292"/>
      <c r="H121" s="19">
        <f>H122+H127</f>
        <v>76.300000000000011</v>
      </c>
    </row>
    <row r="122" spans="1:8" ht="38.25" customHeight="1" x14ac:dyDescent="0.2">
      <c r="A122" s="185" t="s">
        <v>375</v>
      </c>
      <c r="B122" s="143">
        <v>330</v>
      </c>
      <c r="C122" s="187" t="s">
        <v>73</v>
      </c>
      <c r="D122" s="145" t="s">
        <v>43</v>
      </c>
      <c r="E122" s="145" t="s">
        <v>385</v>
      </c>
      <c r="F122" s="145"/>
      <c r="G122" s="2"/>
      <c r="H122" s="19">
        <f>H123</f>
        <v>43.2</v>
      </c>
    </row>
    <row r="123" spans="1:8" ht="40.5" customHeight="1" x14ac:dyDescent="0.2">
      <c r="A123" s="188" t="s">
        <v>376</v>
      </c>
      <c r="B123" s="163">
        <v>330</v>
      </c>
      <c r="C123" s="164" t="s">
        <v>73</v>
      </c>
      <c r="D123" s="165" t="s">
        <v>43</v>
      </c>
      <c r="E123" s="165" t="s">
        <v>386</v>
      </c>
      <c r="F123" s="165"/>
      <c r="G123" s="7"/>
      <c r="H123" s="23">
        <f>H124</f>
        <v>43.2</v>
      </c>
    </row>
    <row r="124" spans="1:8" ht="54" customHeight="1" x14ac:dyDescent="0.2">
      <c r="A124" s="186" t="s">
        <v>213</v>
      </c>
      <c r="B124" s="149">
        <v>330</v>
      </c>
      <c r="C124" s="152" t="s">
        <v>73</v>
      </c>
      <c r="D124" s="151" t="s">
        <v>43</v>
      </c>
      <c r="E124" s="151" t="s">
        <v>386</v>
      </c>
      <c r="F124" s="151"/>
      <c r="G124" s="6"/>
      <c r="H124" s="20">
        <f>H125</f>
        <v>43.2</v>
      </c>
    </row>
    <row r="125" spans="1:8" ht="27" customHeight="1" x14ac:dyDescent="0.2">
      <c r="A125" s="177" t="s">
        <v>155</v>
      </c>
      <c r="B125" s="149">
        <v>330</v>
      </c>
      <c r="C125" s="154" t="s">
        <v>73</v>
      </c>
      <c r="D125" s="156" t="s">
        <v>43</v>
      </c>
      <c r="E125" s="174" t="s">
        <v>386</v>
      </c>
      <c r="F125" s="284">
        <v>200</v>
      </c>
      <c r="G125" s="285"/>
      <c r="H125" s="21">
        <v>43.2</v>
      </c>
    </row>
    <row r="126" spans="1:8" ht="39.75" customHeight="1" x14ac:dyDescent="0.2">
      <c r="A126" s="245" t="s">
        <v>228</v>
      </c>
      <c r="B126" s="158">
        <v>330</v>
      </c>
      <c r="C126" s="158" t="s">
        <v>73</v>
      </c>
      <c r="D126" s="160" t="s">
        <v>43</v>
      </c>
      <c r="E126" s="161" t="s">
        <v>385</v>
      </c>
      <c r="F126" s="246"/>
      <c r="G126" s="247"/>
      <c r="H126" s="22">
        <v>33.1</v>
      </c>
    </row>
    <row r="127" spans="1:8" ht="42.75" customHeight="1" x14ac:dyDescent="0.2">
      <c r="A127" s="237" t="s">
        <v>401</v>
      </c>
      <c r="B127" s="149">
        <v>330</v>
      </c>
      <c r="C127" s="152" t="s">
        <v>73</v>
      </c>
      <c r="D127" s="151" t="s">
        <v>43</v>
      </c>
      <c r="E127" s="151" t="s">
        <v>402</v>
      </c>
      <c r="F127" s="151"/>
      <c r="G127" s="6"/>
      <c r="H127" s="21">
        <f>H128</f>
        <v>33.1</v>
      </c>
    </row>
    <row r="128" spans="1:8" ht="42.75" customHeight="1" x14ac:dyDescent="0.2">
      <c r="A128" s="237" t="s">
        <v>413</v>
      </c>
      <c r="B128" s="149">
        <v>330</v>
      </c>
      <c r="C128" s="152" t="s">
        <v>73</v>
      </c>
      <c r="D128" s="151" t="s">
        <v>43</v>
      </c>
      <c r="E128" s="151" t="s">
        <v>402</v>
      </c>
      <c r="F128" s="254"/>
      <c r="G128" s="255"/>
      <c r="H128" s="21">
        <f>H129</f>
        <v>33.1</v>
      </c>
    </row>
    <row r="129" spans="1:8" ht="27" customHeight="1" x14ac:dyDescent="0.2">
      <c r="A129" s="177" t="s">
        <v>155</v>
      </c>
      <c r="B129" s="149">
        <v>330</v>
      </c>
      <c r="C129" s="154" t="s">
        <v>73</v>
      </c>
      <c r="D129" s="156" t="s">
        <v>43</v>
      </c>
      <c r="E129" s="174" t="s">
        <v>402</v>
      </c>
      <c r="F129" s="284">
        <v>200</v>
      </c>
      <c r="G129" s="285"/>
      <c r="H129" s="21">
        <v>33.1</v>
      </c>
    </row>
    <row r="130" spans="1:8" x14ac:dyDescent="0.2">
      <c r="A130" s="142" t="s">
        <v>76</v>
      </c>
      <c r="B130" s="143">
        <v>330</v>
      </c>
      <c r="C130" s="143" t="s">
        <v>73</v>
      </c>
      <c r="D130" s="146" t="s">
        <v>66</v>
      </c>
      <c r="E130" s="146"/>
      <c r="F130" s="289"/>
      <c r="G130" s="289"/>
      <c r="H130" s="19">
        <f>H138+H131</f>
        <v>3159.3</v>
      </c>
    </row>
    <row r="131" spans="1:8" ht="42" customHeight="1" x14ac:dyDescent="0.25">
      <c r="A131" s="157" t="s">
        <v>228</v>
      </c>
      <c r="B131" s="158">
        <v>330</v>
      </c>
      <c r="C131" s="159" t="s">
        <v>73</v>
      </c>
      <c r="D131" s="160" t="s">
        <v>66</v>
      </c>
      <c r="E131" s="160" t="s">
        <v>189</v>
      </c>
      <c r="F131" s="189"/>
      <c r="G131" s="95"/>
      <c r="H131" s="22">
        <f>H132</f>
        <v>1336.4</v>
      </c>
    </row>
    <row r="132" spans="1:8" ht="40.5" customHeight="1" x14ac:dyDescent="0.25">
      <c r="A132" s="157" t="s">
        <v>260</v>
      </c>
      <c r="B132" s="158">
        <v>330</v>
      </c>
      <c r="C132" s="159" t="s">
        <v>73</v>
      </c>
      <c r="D132" s="160" t="s">
        <v>66</v>
      </c>
      <c r="E132" s="160" t="s">
        <v>190</v>
      </c>
      <c r="F132" s="189"/>
      <c r="G132" s="95"/>
      <c r="H132" s="22">
        <f>H133</f>
        <v>1336.4</v>
      </c>
    </row>
    <row r="133" spans="1:8" ht="54.75" customHeight="1" x14ac:dyDescent="0.2">
      <c r="A133" s="162" t="s">
        <v>259</v>
      </c>
      <c r="B133" s="163">
        <v>330</v>
      </c>
      <c r="C133" s="164" t="s">
        <v>73</v>
      </c>
      <c r="D133" s="165" t="s">
        <v>66</v>
      </c>
      <c r="E133" s="165" t="s">
        <v>191</v>
      </c>
      <c r="F133" s="171"/>
      <c r="G133" s="96"/>
      <c r="H133" s="23">
        <f>H134+H136</f>
        <v>1336.4</v>
      </c>
    </row>
    <row r="134" spans="1:8" ht="15" customHeight="1" x14ac:dyDescent="0.2">
      <c r="A134" s="162" t="s">
        <v>192</v>
      </c>
      <c r="B134" s="163">
        <v>330</v>
      </c>
      <c r="C134" s="164" t="s">
        <v>73</v>
      </c>
      <c r="D134" s="165" t="s">
        <v>66</v>
      </c>
      <c r="E134" s="165" t="s">
        <v>191</v>
      </c>
      <c r="F134" s="171"/>
      <c r="G134" s="96"/>
      <c r="H134" s="23">
        <f>H135</f>
        <v>522.1</v>
      </c>
    </row>
    <row r="135" spans="1:8" ht="25.5" x14ac:dyDescent="0.2">
      <c r="A135" s="167" t="s">
        <v>155</v>
      </c>
      <c r="B135" s="168">
        <v>330</v>
      </c>
      <c r="C135" s="169" t="s">
        <v>73</v>
      </c>
      <c r="D135" s="170" t="s">
        <v>66</v>
      </c>
      <c r="E135" s="170" t="s">
        <v>191</v>
      </c>
      <c r="F135" s="171">
        <v>200</v>
      </c>
      <c r="G135" s="96"/>
      <c r="H135" s="24">
        <v>522.1</v>
      </c>
    </row>
    <row r="136" spans="1:8" x14ac:dyDescent="0.2">
      <c r="A136" s="162" t="s">
        <v>77</v>
      </c>
      <c r="B136" s="163">
        <v>330</v>
      </c>
      <c r="C136" s="164" t="s">
        <v>73</v>
      </c>
      <c r="D136" s="165" t="s">
        <v>66</v>
      </c>
      <c r="E136" s="165" t="s">
        <v>191</v>
      </c>
      <c r="F136" s="171"/>
      <c r="G136" s="96"/>
      <c r="H136" s="23">
        <f>H137</f>
        <v>814.3</v>
      </c>
    </row>
    <row r="137" spans="1:8" ht="25.5" x14ac:dyDescent="0.2">
      <c r="A137" s="167" t="s">
        <v>155</v>
      </c>
      <c r="B137" s="168">
        <v>330</v>
      </c>
      <c r="C137" s="169" t="s">
        <v>73</v>
      </c>
      <c r="D137" s="170" t="s">
        <v>66</v>
      </c>
      <c r="E137" s="170" t="s">
        <v>191</v>
      </c>
      <c r="F137" s="171">
        <v>200</v>
      </c>
      <c r="G137" s="96"/>
      <c r="H137" s="24">
        <v>814.3</v>
      </c>
    </row>
    <row r="138" spans="1:8" ht="14.25" customHeight="1" x14ac:dyDescent="0.25">
      <c r="A138" s="183" t="s">
        <v>128</v>
      </c>
      <c r="B138" s="158">
        <v>330</v>
      </c>
      <c r="C138" s="159" t="s">
        <v>73</v>
      </c>
      <c r="D138" s="160" t="s">
        <v>66</v>
      </c>
      <c r="E138" s="161" t="s">
        <v>162</v>
      </c>
      <c r="F138" s="189"/>
      <c r="G138" s="95"/>
      <c r="H138" s="54">
        <f>H140+H142+H144+H146</f>
        <v>1822.8999999999999</v>
      </c>
    </row>
    <row r="139" spans="1:8" ht="29.25" customHeight="1" x14ac:dyDescent="0.25">
      <c r="A139" s="256" t="s">
        <v>410</v>
      </c>
      <c r="B139" s="163">
        <v>330</v>
      </c>
      <c r="C139" s="163" t="s">
        <v>73</v>
      </c>
      <c r="D139" s="166" t="s">
        <v>66</v>
      </c>
      <c r="E139" s="166" t="s">
        <v>414</v>
      </c>
      <c r="F139" s="189"/>
      <c r="G139" s="250"/>
      <c r="H139" s="23">
        <f>H140</f>
        <v>749.8</v>
      </c>
    </row>
    <row r="140" spans="1:8" ht="15.75" customHeight="1" x14ac:dyDescent="0.2">
      <c r="A140" s="162" t="s">
        <v>415</v>
      </c>
      <c r="B140" s="163">
        <v>330</v>
      </c>
      <c r="C140" s="163" t="s">
        <v>73</v>
      </c>
      <c r="D140" s="166" t="s">
        <v>66</v>
      </c>
      <c r="E140" s="166" t="s">
        <v>414</v>
      </c>
      <c r="F140" s="293"/>
      <c r="G140" s="293"/>
      <c r="H140" s="23">
        <f>H141</f>
        <v>749.8</v>
      </c>
    </row>
    <row r="141" spans="1:8" ht="27.75" customHeight="1" x14ac:dyDescent="0.2">
      <c r="A141" s="167" t="s">
        <v>155</v>
      </c>
      <c r="B141" s="163">
        <v>330</v>
      </c>
      <c r="C141" s="168" t="s">
        <v>73</v>
      </c>
      <c r="D141" s="171" t="s">
        <v>66</v>
      </c>
      <c r="E141" s="171" t="s">
        <v>414</v>
      </c>
      <c r="F141" s="296">
        <v>200</v>
      </c>
      <c r="G141" s="296"/>
      <c r="H141" s="24">
        <v>749.8</v>
      </c>
    </row>
    <row r="142" spans="1:8" ht="38.25" x14ac:dyDescent="0.2">
      <c r="A142" s="162" t="s">
        <v>286</v>
      </c>
      <c r="B142" s="163">
        <v>330</v>
      </c>
      <c r="C142" s="163" t="s">
        <v>73</v>
      </c>
      <c r="D142" s="166" t="s">
        <v>66</v>
      </c>
      <c r="E142" s="166" t="s">
        <v>176</v>
      </c>
      <c r="F142" s="293"/>
      <c r="G142" s="293"/>
      <c r="H142" s="23">
        <f>H143</f>
        <v>258.89999999999998</v>
      </c>
    </row>
    <row r="143" spans="1:8" ht="27.75" customHeight="1" x14ac:dyDescent="0.2">
      <c r="A143" s="167" t="s">
        <v>155</v>
      </c>
      <c r="B143" s="163">
        <v>330</v>
      </c>
      <c r="C143" s="168" t="s">
        <v>73</v>
      </c>
      <c r="D143" s="171" t="s">
        <v>66</v>
      </c>
      <c r="E143" s="171" t="s">
        <v>176</v>
      </c>
      <c r="F143" s="294">
        <v>200</v>
      </c>
      <c r="G143" s="295"/>
      <c r="H143" s="24">
        <v>258.89999999999998</v>
      </c>
    </row>
    <row r="144" spans="1:8" ht="18" customHeight="1" x14ac:dyDescent="0.2">
      <c r="A144" s="162" t="s">
        <v>387</v>
      </c>
      <c r="B144" s="163">
        <v>330</v>
      </c>
      <c r="C144" s="163" t="s">
        <v>73</v>
      </c>
      <c r="D144" s="166" t="s">
        <v>66</v>
      </c>
      <c r="E144" s="166" t="s">
        <v>177</v>
      </c>
      <c r="F144" s="293"/>
      <c r="G144" s="293"/>
      <c r="H144" s="23">
        <f>H145</f>
        <v>423</v>
      </c>
    </row>
    <row r="145" spans="1:8" ht="27.75" customHeight="1" x14ac:dyDescent="0.2">
      <c r="A145" s="167" t="s">
        <v>155</v>
      </c>
      <c r="B145" s="163">
        <v>330</v>
      </c>
      <c r="C145" s="168" t="s">
        <v>73</v>
      </c>
      <c r="D145" s="171" t="s">
        <v>66</v>
      </c>
      <c r="E145" s="171" t="s">
        <v>177</v>
      </c>
      <c r="F145" s="294">
        <v>200</v>
      </c>
      <c r="G145" s="295"/>
      <c r="H145" s="24">
        <v>423</v>
      </c>
    </row>
    <row r="146" spans="1:8" ht="27.75" customHeight="1" x14ac:dyDescent="0.2">
      <c r="A146" s="249" t="s">
        <v>416</v>
      </c>
      <c r="B146" s="163">
        <v>330</v>
      </c>
      <c r="C146" s="163" t="s">
        <v>73</v>
      </c>
      <c r="D146" s="166" t="s">
        <v>66</v>
      </c>
      <c r="E146" s="166" t="s">
        <v>400</v>
      </c>
      <c r="F146" s="293"/>
      <c r="G146" s="293"/>
      <c r="H146" s="23">
        <f>H147</f>
        <v>391.2</v>
      </c>
    </row>
    <row r="147" spans="1:8" ht="27.75" customHeight="1" x14ac:dyDescent="0.2">
      <c r="A147" s="248" t="s">
        <v>155</v>
      </c>
      <c r="B147" s="163">
        <v>330</v>
      </c>
      <c r="C147" s="168" t="s">
        <v>73</v>
      </c>
      <c r="D147" s="171" t="s">
        <v>66</v>
      </c>
      <c r="E147" s="171" t="s">
        <v>400</v>
      </c>
      <c r="F147" s="294">
        <v>200</v>
      </c>
      <c r="G147" s="295"/>
      <c r="H147" s="24">
        <v>391.2</v>
      </c>
    </row>
    <row r="148" spans="1:8" ht="16.5" customHeight="1" x14ac:dyDescent="0.2">
      <c r="A148" s="190" t="s">
        <v>284</v>
      </c>
      <c r="B148" s="159">
        <v>330</v>
      </c>
      <c r="C148" s="191" t="s">
        <v>73</v>
      </c>
      <c r="D148" s="192" t="s">
        <v>73</v>
      </c>
      <c r="E148" s="192"/>
      <c r="F148" s="160"/>
      <c r="G148" s="99"/>
      <c r="H148" s="41">
        <f>H149</f>
        <v>48.7</v>
      </c>
    </row>
    <row r="149" spans="1:8" ht="20.25" customHeight="1" x14ac:dyDescent="0.2">
      <c r="A149" s="190" t="s">
        <v>128</v>
      </c>
      <c r="B149" s="159" t="s">
        <v>170</v>
      </c>
      <c r="C149" s="191" t="s">
        <v>73</v>
      </c>
      <c r="D149" s="192" t="s">
        <v>73</v>
      </c>
      <c r="E149" s="192" t="s">
        <v>162</v>
      </c>
      <c r="F149" s="160"/>
      <c r="G149" s="99"/>
      <c r="H149" s="41">
        <f>H150</f>
        <v>48.7</v>
      </c>
    </row>
    <row r="150" spans="1:8" ht="27.75" customHeight="1" x14ac:dyDescent="0.2">
      <c r="A150" s="190" t="s">
        <v>221</v>
      </c>
      <c r="B150" s="159" t="s">
        <v>170</v>
      </c>
      <c r="C150" s="191" t="s">
        <v>73</v>
      </c>
      <c r="D150" s="192" t="s">
        <v>73</v>
      </c>
      <c r="E150" s="192" t="s">
        <v>222</v>
      </c>
      <c r="F150" s="160"/>
      <c r="G150" s="99"/>
      <c r="H150" s="41">
        <f>H151</f>
        <v>48.7</v>
      </c>
    </row>
    <row r="151" spans="1:8" ht="16.5" customHeight="1" x14ac:dyDescent="0.2">
      <c r="A151" s="193" t="s">
        <v>215</v>
      </c>
      <c r="B151" s="164" t="s">
        <v>170</v>
      </c>
      <c r="C151" s="194" t="s">
        <v>73</v>
      </c>
      <c r="D151" s="195" t="s">
        <v>73</v>
      </c>
      <c r="E151" s="195" t="s">
        <v>222</v>
      </c>
      <c r="F151" s="165"/>
      <c r="G151" s="98"/>
      <c r="H151" s="51">
        <f>H152</f>
        <v>48.7</v>
      </c>
    </row>
    <row r="152" spans="1:8" x14ac:dyDescent="0.2">
      <c r="A152" s="196" t="s">
        <v>59</v>
      </c>
      <c r="B152" s="164" t="s">
        <v>170</v>
      </c>
      <c r="C152" s="197" t="s">
        <v>73</v>
      </c>
      <c r="D152" s="198" t="s">
        <v>73</v>
      </c>
      <c r="E152" s="198" t="s">
        <v>222</v>
      </c>
      <c r="F152" s="170" t="s">
        <v>171</v>
      </c>
      <c r="G152" s="96"/>
      <c r="H152" s="52">
        <v>48.7</v>
      </c>
    </row>
    <row r="153" spans="1:8" hidden="1" x14ac:dyDescent="0.2">
      <c r="A153" s="190" t="s">
        <v>266</v>
      </c>
      <c r="B153" s="159" t="s">
        <v>170</v>
      </c>
      <c r="C153" s="191" t="s">
        <v>54</v>
      </c>
      <c r="D153" s="192"/>
      <c r="E153" s="192"/>
      <c r="F153" s="160"/>
      <c r="G153" s="99"/>
      <c r="H153" s="41"/>
    </row>
    <row r="154" spans="1:8" hidden="1" x14ac:dyDescent="0.2">
      <c r="A154" s="190" t="s">
        <v>267</v>
      </c>
      <c r="B154" s="159" t="s">
        <v>170</v>
      </c>
      <c r="C154" s="191" t="s">
        <v>54</v>
      </c>
      <c r="D154" s="192" t="s">
        <v>54</v>
      </c>
      <c r="E154" s="192"/>
      <c r="F154" s="160"/>
      <c r="G154" s="99"/>
      <c r="H154" s="41"/>
    </row>
    <row r="155" spans="1:8" ht="27.75" hidden="1" customHeight="1" x14ac:dyDescent="0.2">
      <c r="A155" s="190" t="s">
        <v>268</v>
      </c>
      <c r="B155" s="159" t="s">
        <v>170</v>
      </c>
      <c r="C155" s="191" t="s">
        <v>54</v>
      </c>
      <c r="D155" s="192" t="s">
        <v>54</v>
      </c>
      <c r="E155" s="192" t="s">
        <v>270</v>
      </c>
      <c r="F155" s="160"/>
      <c r="G155" s="99"/>
      <c r="H155" s="41"/>
    </row>
    <row r="156" spans="1:8" ht="27.75" hidden="1" customHeight="1" x14ac:dyDescent="0.2">
      <c r="A156" s="193" t="s">
        <v>269</v>
      </c>
      <c r="B156" s="164" t="s">
        <v>170</v>
      </c>
      <c r="C156" s="194" t="s">
        <v>54</v>
      </c>
      <c r="D156" s="195" t="s">
        <v>54</v>
      </c>
      <c r="E156" s="195" t="s">
        <v>271</v>
      </c>
      <c r="F156" s="165"/>
      <c r="G156" s="98"/>
      <c r="H156" s="51"/>
    </row>
    <row r="157" spans="1:8" ht="27.75" hidden="1" customHeight="1" x14ac:dyDescent="0.2">
      <c r="A157" s="196" t="s">
        <v>155</v>
      </c>
      <c r="B157" s="164" t="s">
        <v>170</v>
      </c>
      <c r="C157" s="197" t="s">
        <v>54</v>
      </c>
      <c r="D157" s="198" t="s">
        <v>54</v>
      </c>
      <c r="E157" s="198" t="s">
        <v>271</v>
      </c>
      <c r="F157" s="170" t="s">
        <v>63</v>
      </c>
      <c r="G157" s="96"/>
      <c r="H157" s="52"/>
    </row>
    <row r="158" spans="1:8" ht="15.75" x14ac:dyDescent="0.2">
      <c r="A158" s="199" t="s">
        <v>78</v>
      </c>
      <c r="B158" s="143">
        <v>330</v>
      </c>
      <c r="C158" s="200">
        <v>10</v>
      </c>
      <c r="D158" s="192"/>
      <c r="E158" s="201"/>
      <c r="F158" s="288"/>
      <c r="G158" s="288"/>
      <c r="H158" s="26">
        <f>H159+H187+H196</f>
        <v>2247.6999999999998</v>
      </c>
    </row>
    <row r="159" spans="1:8" x14ac:dyDescent="0.2">
      <c r="A159" s="157" t="s">
        <v>79</v>
      </c>
      <c r="B159" s="158">
        <v>330</v>
      </c>
      <c r="C159" s="158">
        <v>10</v>
      </c>
      <c r="D159" s="160" t="s">
        <v>40</v>
      </c>
      <c r="E159" s="161"/>
      <c r="F159" s="309"/>
      <c r="G159" s="309"/>
      <c r="H159" s="22">
        <f t="shared" ref="H159:H162" si="0">H160</f>
        <v>1947.1</v>
      </c>
    </row>
    <row r="160" spans="1:8" s="9" customFormat="1" ht="40.5" customHeight="1" x14ac:dyDescent="0.2">
      <c r="A160" s="157" t="s">
        <v>210</v>
      </c>
      <c r="B160" s="158">
        <v>330</v>
      </c>
      <c r="C160" s="158">
        <v>10</v>
      </c>
      <c r="D160" s="160" t="s">
        <v>40</v>
      </c>
      <c r="E160" s="161" t="s">
        <v>193</v>
      </c>
      <c r="F160" s="161"/>
      <c r="G160" s="99"/>
      <c r="H160" s="22">
        <f t="shared" si="0"/>
        <v>1947.1</v>
      </c>
    </row>
    <row r="161" spans="1:8" s="9" customFormat="1" ht="25.5" x14ac:dyDescent="0.2">
      <c r="A161" s="157" t="s">
        <v>281</v>
      </c>
      <c r="B161" s="158">
        <v>330</v>
      </c>
      <c r="C161" s="158">
        <v>10</v>
      </c>
      <c r="D161" s="160" t="s">
        <v>40</v>
      </c>
      <c r="E161" s="161" t="s">
        <v>194</v>
      </c>
      <c r="F161" s="161"/>
      <c r="G161" s="99"/>
      <c r="H161" s="22">
        <f t="shared" si="0"/>
        <v>1947.1</v>
      </c>
    </row>
    <row r="162" spans="1:8" s="9" customFormat="1" ht="38.25" x14ac:dyDescent="0.2">
      <c r="A162" s="162" t="s">
        <v>285</v>
      </c>
      <c r="B162" s="163">
        <v>330</v>
      </c>
      <c r="C162" s="163">
        <v>10</v>
      </c>
      <c r="D162" s="165" t="s">
        <v>40</v>
      </c>
      <c r="E162" s="166" t="s">
        <v>195</v>
      </c>
      <c r="F162" s="166"/>
      <c r="G162" s="98"/>
      <c r="H162" s="23">
        <f t="shared" si="0"/>
        <v>1947.1</v>
      </c>
    </row>
    <row r="163" spans="1:8" ht="25.5" x14ac:dyDescent="0.2">
      <c r="A163" s="162" t="s">
        <v>279</v>
      </c>
      <c r="B163" s="163">
        <v>330</v>
      </c>
      <c r="C163" s="163">
        <v>10</v>
      </c>
      <c r="D163" s="165" t="s">
        <v>40</v>
      </c>
      <c r="E163" s="166" t="s">
        <v>195</v>
      </c>
      <c r="F163" s="166"/>
      <c r="G163" s="98"/>
      <c r="H163" s="23">
        <f>H164</f>
        <v>1947.1</v>
      </c>
    </row>
    <row r="164" spans="1:8" x14ac:dyDescent="0.2">
      <c r="A164" s="202" t="s">
        <v>96</v>
      </c>
      <c r="B164" s="168">
        <v>330</v>
      </c>
      <c r="C164" s="168">
        <v>10</v>
      </c>
      <c r="D164" s="170" t="s">
        <v>40</v>
      </c>
      <c r="E164" s="171" t="s">
        <v>195</v>
      </c>
      <c r="F164" s="297" t="s">
        <v>80</v>
      </c>
      <c r="G164" s="297"/>
      <c r="H164" s="24">
        <v>1947.1</v>
      </c>
    </row>
    <row r="165" spans="1:8" hidden="1" x14ac:dyDescent="0.2">
      <c r="A165" s="142" t="s">
        <v>81</v>
      </c>
      <c r="B165" s="143">
        <v>330</v>
      </c>
      <c r="C165" s="143">
        <v>10</v>
      </c>
      <c r="D165" s="145" t="s">
        <v>66</v>
      </c>
      <c r="E165" s="146"/>
      <c r="F165" s="287"/>
      <c r="G165" s="287"/>
      <c r="H165" s="19">
        <f>H166</f>
        <v>0</v>
      </c>
    </row>
    <row r="166" spans="1:8" ht="63.75" hidden="1" x14ac:dyDescent="0.2">
      <c r="A166" s="148" t="s">
        <v>82</v>
      </c>
      <c r="B166" s="143">
        <v>330</v>
      </c>
      <c r="C166" s="149">
        <v>10</v>
      </c>
      <c r="D166" s="151" t="s">
        <v>66</v>
      </c>
      <c r="E166" s="147" t="s">
        <v>83</v>
      </c>
      <c r="F166" s="288"/>
      <c r="G166" s="288"/>
      <c r="H166" s="20">
        <f>H167</f>
        <v>0</v>
      </c>
    </row>
    <row r="167" spans="1:8" hidden="1" x14ac:dyDescent="0.2">
      <c r="A167" s="177" t="s">
        <v>84</v>
      </c>
      <c r="B167" s="143">
        <v>330</v>
      </c>
      <c r="C167" s="154">
        <v>10</v>
      </c>
      <c r="D167" s="156" t="s">
        <v>66</v>
      </c>
      <c r="E167" s="147" t="s">
        <v>85</v>
      </c>
      <c r="F167" s="292" t="s">
        <v>86</v>
      </c>
      <c r="G167" s="292"/>
      <c r="H167" s="21"/>
    </row>
    <row r="168" spans="1:8" hidden="1" x14ac:dyDescent="0.2">
      <c r="A168" s="142" t="s">
        <v>81</v>
      </c>
      <c r="B168" s="143">
        <v>330</v>
      </c>
      <c r="C168" s="143">
        <v>10</v>
      </c>
      <c r="D168" s="145" t="s">
        <v>66</v>
      </c>
      <c r="E168" s="146"/>
      <c r="F168" s="287"/>
      <c r="G168" s="287"/>
      <c r="H168" s="19">
        <f>H172+H179</f>
        <v>0</v>
      </c>
    </row>
    <row r="169" spans="1:8" hidden="1" x14ac:dyDescent="0.2">
      <c r="A169" s="157" t="s">
        <v>55</v>
      </c>
      <c r="B169" s="143">
        <v>330</v>
      </c>
      <c r="C169" s="158">
        <v>10</v>
      </c>
      <c r="D169" s="160" t="s">
        <v>66</v>
      </c>
      <c r="E169" s="161" t="s">
        <v>87</v>
      </c>
      <c r="F169" s="161"/>
      <c r="G169" s="99"/>
      <c r="H169" s="19">
        <f>H170</f>
        <v>0</v>
      </c>
    </row>
    <row r="170" spans="1:8" hidden="1" x14ac:dyDescent="0.2">
      <c r="A170" s="148" t="s">
        <v>57</v>
      </c>
      <c r="B170" s="143">
        <v>330</v>
      </c>
      <c r="C170" s="149">
        <v>10</v>
      </c>
      <c r="D170" s="151" t="s">
        <v>66</v>
      </c>
      <c r="E170" s="147" t="s">
        <v>58</v>
      </c>
      <c r="F170" s="288"/>
      <c r="G170" s="288"/>
      <c r="H170" s="23">
        <f>H171</f>
        <v>0</v>
      </c>
    </row>
    <row r="171" spans="1:8" hidden="1" x14ac:dyDescent="0.2">
      <c r="A171" s="177" t="s">
        <v>88</v>
      </c>
      <c r="B171" s="143">
        <v>330</v>
      </c>
      <c r="C171" s="154">
        <v>10</v>
      </c>
      <c r="D171" s="156" t="s">
        <v>66</v>
      </c>
      <c r="E171" s="174" t="s">
        <v>60</v>
      </c>
      <c r="F171" s="289" t="s">
        <v>89</v>
      </c>
      <c r="G171" s="289"/>
      <c r="H171" s="24"/>
    </row>
    <row r="172" spans="1:8" hidden="1" x14ac:dyDescent="0.2">
      <c r="A172" s="157" t="s">
        <v>90</v>
      </c>
      <c r="B172" s="143">
        <v>330</v>
      </c>
      <c r="C172" s="158">
        <v>10</v>
      </c>
      <c r="D172" s="160" t="s">
        <v>66</v>
      </c>
      <c r="E172" s="161" t="s">
        <v>91</v>
      </c>
      <c r="F172" s="174"/>
      <c r="G172" s="94"/>
      <c r="H172" s="22">
        <f>H173</f>
        <v>0</v>
      </c>
    </row>
    <row r="173" spans="1:8" ht="63.75" hidden="1" x14ac:dyDescent="0.2">
      <c r="A173" s="157" t="s">
        <v>92</v>
      </c>
      <c r="B173" s="143">
        <v>330</v>
      </c>
      <c r="C173" s="158">
        <v>10</v>
      </c>
      <c r="D173" s="160" t="s">
        <v>66</v>
      </c>
      <c r="E173" s="161" t="s">
        <v>93</v>
      </c>
      <c r="F173" s="174"/>
      <c r="G173" s="94"/>
      <c r="H173" s="22">
        <f>H174+H177</f>
        <v>0</v>
      </c>
    </row>
    <row r="174" spans="1:8" ht="40.5" hidden="1" customHeight="1" x14ac:dyDescent="0.2">
      <c r="A174" s="157" t="s">
        <v>94</v>
      </c>
      <c r="B174" s="158">
        <v>330</v>
      </c>
      <c r="C174" s="158">
        <v>10</v>
      </c>
      <c r="D174" s="160" t="s">
        <v>66</v>
      </c>
      <c r="E174" s="161" t="s">
        <v>95</v>
      </c>
      <c r="F174" s="288"/>
      <c r="G174" s="288"/>
      <c r="H174" s="22">
        <f>H175+H176</f>
        <v>0</v>
      </c>
    </row>
    <row r="175" spans="1:8" hidden="1" x14ac:dyDescent="0.2">
      <c r="A175" s="177" t="s">
        <v>96</v>
      </c>
      <c r="B175" s="163">
        <v>330</v>
      </c>
      <c r="C175" s="154">
        <v>10</v>
      </c>
      <c r="D175" s="156" t="s">
        <v>66</v>
      </c>
      <c r="E175" s="171" t="s">
        <v>95</v>
      </c>
      <c r="F175" s="292" t="s">
        <v>80</v>
      </c>
      <c r="G175" s="292"/>
      <c r="H175" s="21"/>
    </row>
    <row r="176" spans="1:8" ht="28.5" hidden="1" customHeight="1" x14ac:dyDescent="0.2">
      <c r="A176" s="177" t="s">
        <v>97</v>
      </c>
      <c r="B176" s="163">
        <v>330</v>
      </c>
      <c r="C176" s="203">
        <v>10</v>
      </c>
      <c r="D176" s="156" t="s">
        <v>66</v>
      </c>
      <c r="E176" s="171" t="s">
        <v>95</v>
      </c>
      <c r="F176" s="156" t="s">
        <v>52</v>
      </c>
      <c r="G176" s="97"/>
      <c r="H176" s="21"/>
    </row>
    <row r="177" spans="1:8" ht="51" hidden="1" x14ac:dyDescent="0.2">
      <c r="A177" s="157" t="s">
        <v>104</v>
      </c>
      <c r="B177" s="158">
        <v>330</v>
      </c>
      <c r="C177" s="158">
        <v>10</v>
      </c>
      <c r="D177" s="160" t="s">
        <v>66</v>
      </c>
      <c r="E177" s="161" t="s">
        <v>106</v>
      </c>
      <c r="F177" s="288"/>
      <c r="G177" s="288"/>
      <c r="H177" s="22">
        <f>H178</f>
        <v>0</v>
      </c>
    </row>
    <row r="178" spans="1:8" hidden="1" x14ac:dyDescent="0.2">
      <c r="A178" s="177" t="s">
        <v>96</v>
      </c>
      <c r="B178" s="163">
        <v>330</v>
      </c>
      <c r="C178" s="154">
        <v>10</v>
      </c>
      <c r="D178" s="156" t="s">
        <v>66</v>
      </c>
      <c r="E178" s="171" t="s">
        <v>106</v>
      </c>
      <c r="F178" s="292" t="s">
        <v>80</v>
      </c>
      <c r="G178" s="292"/>
      <c r="H178" s="21"/>
    </row>
    <row r="179" spans="1:8" hidden="1" x14ac:dyDescent="0.2">
      <c r="A179" s="157" t="s">
        <v>55</v>
      </c>
      <c r="B179" s="143">
        <v>330</v>
      </c>
      <c r="C179" s="158">
        <v>10</v>
      </c>
      <c r="D179" s="160" t="s">
        <v>66</v>
      </c>
      <c r="E179" s="161" t="s">
        <v>87</v>
      </c>
      <c r="F179" s="174"/>
      <c r="G179" s="94"/>
      <c r="H179" s="22">
        <f>H180</f>
        <v>0</v>
      </c>
    </row>
    <row r="180" spans="1:8" hidden="1" x14ac:dyDescent="0.2">
      <c r="A180" s="157" t="s">
        <v>57</v>
      </c>
      <c r="B180" s="158">
        <v>330</v>
      </c>
      <c r="C180" s="158">
        <v>10</v>
      </c>
      <c r="D180" s="160" t="s">
        <v>66</v>
      </c>
      <c r="E180" s="161" t="s">
        <v>60</v>
      </c>
      <c r="F180" s="288"/>
      <c r="G180" s="288"/>
      <c r="H180" s="22">
        <f>H181</f>
        <v>0</v>
      </c>
    </row>
    <row r="181" spans="1:8" hidden="1" x14ac:dyDescent="0.2">
      <c r="A181" s="177" t="s">
        <v>96</v>
      </c>
      <c r="B181" s="163">
        <v>330</v>
      </c>
      <c r="C181" s="154">
        <v>10</v>
      </c>
      <c r="D181" s="156" t="s">
        <v>66</v>
      </c>
      <c r="E181" s="171" t="s">
        <v>60</v>
      </c>
      <c r="F181" s="292" t="s">
        <v>80</v>
      </c>
      <c r="G181" s="292"/>
      <c r="H181" s="21"/>
    </row>
    <row r="182" spans="1:8" hidden="1" x14ac:dyDescent="0.2">
      <c r="A182" s="204" t="s">
        <v>98</v>
      </c>
      <c r="B182" s="143">
        <v>330</v>
      </c>
      <c r="C182" s="205">
        <v>11</v>
      </c>
      <c r="D182" s="160" t="s">
        <v>41</v>
      </c>
      <c r="E182" s="147"/>
      <c r="F182" s="288"/>
      <c r="G182" s="288"/>
      <c r="H182" s="19">
        <f>H183</f>
        <v>0</v>
      </c>
    </row>
    <row r="183" spans="1:8" hidden="1" x14ac:dyDescent="0.2">
      <c r="A183" s="204" t="s">
        <v>99</v>
      </c>
      <c r="B183" s="143">
        <v>330</v>
      </c>
      <c r="C183" s="143">
        <v>11</v>
      </c>
      <c r="D183" s="145" t="s">
        <v>40</v>
      </c>
      <c r="E183" s="146"/>
      <c r="F183" s="287"/>
      <c r="G183" s="287"/>
      <c r="H183" s="19">
        <f>H184</f>
        <v>0</v>
      </c>
    </row>
    <row r="184" spans="1:8" hidden="1" x14ac:dyDescent="0.2">
      <c r="A184" s="142" t="s">
        <v>100</v>
      </c>
      <c r="B184" s="143">
        <v>330</v>
      </c>
      <c r="C184" s="143">
        <v>11</v>
      </c>
      <c r="D184" s="145" t="s">
        <v>40</v>
      </c>
      <c r="E184" s="146" t="s">
        <v>101</v>
      </c>
      <c r="F184" s="287"/>
      <c r="G184" s="287"/>
      <c r="H184" s="19">
        <f>H185</f>
        <v>0</v>
      </c>
    </row>
    <row r="185" spans="1:8" ht="24" hidden="1" customHeight="1" x14ac:dyDescent="0.2">
      <c r="A185" s="148" t="s">
        <v>102</v>
      </c>
      <c r="B185" s="163">
        <v>330</v>
      </c>
      <c r="C185" s="149">
        <v>11</v>
      </c>
      <c r="D185" s="151" t="s">
        <v>40</v>
      </c>
      <c r="E185" s="147" t="s">
        <v>103</v>
      </c>
      <c r="F185" s="288"/>
      <c r="G185" s="288"/>
      <c r="H185" s="20">
        <f>H186</f>
        <v>0</v>
      </c>
    </row>
    <row r="186" spans="1:8" ht="29.25" hidden="1" customHeight="1" x14ac:dyDescent="0.2">
      <c r="A186" s="153" t="s">
        <v>48</v>
      </c>
      <c r="B186" s="163">
        <v>330</v>
      </c>
      <c r="C186" s="154">
        <v>11</v>
      </c>
      <c r="D186" s="156" t="s">
        <v>40</v>
      </c>
      <c r="E186" s="174" t="s">
        <v>103</v>
      </c>
      <c r="F186" s="289">
        <v>200</v>
      </c>
      <c r="G186" s="289"/>
      <c r="H186" s="21"/>
    </row>
    <row r="187" spans="1:8" x14ac:dyDescent="0.2">
      <c r="A187" s="157" t="s">
        <v>81</v>
      </c>
      <c r="B187" s="158">
        <v>330</v>
      </c>
      <c r="C187" s="158">
        <v>10</v>
      </c>
      <c r="D187" s="160" t="s">
        <v>66</v>
      </c>
      <c r="E187" s="161"/>
      <c r="F187" s="161"/>
      <c r="G187" s="99"/>
      <c r="H187" s="22">
        <f>H188+H191+H194</f>
        <v>240</v>
      </c>
    </row>
    <row r="188" spans="1:8" hidden="1" x14ac:dyDescent="0.2">
      <c r="A188" s="157" t="s">
        <v>125</v>
      </c>
      <c r="B188" s="158">
        <v>330</v>
      </c>
      <c r="C188" s="158">
        <v>10</v>
      </c>
      <c r="D188" s="160" t="s">
        <v>66</v>
      </c>
      <c r="E188" s="161" t="s">
        <v>168</v>
      </c>
      <c r="F188" s="161"/>
      <c r="G188" s="99"/>
      <c r="H188" s="22">
        <f>H189</f>
        <v>0</v>
      </c>
    </row>
    <row r="189" spans="1:8" ht="51" hidden="1" x14ac:dyDescent="0.2">
      <c r="A189" s="162" t="s">
        <v>223</v>
      </c>
      <c r="B189" s="163">
        <v>330</v>
      </c>
      <c r="C189" s="163">
        <v>10</v>
      </c>
      <c r="D189" s="165" t="s">
        <v>66</v>
      </c>
      <c r="E189" s="166" t="s">
        <v>224</v>
      </c>
      <c r="F189" s="166"/>
      <c r="G189" s="99"/>
      <c r="H189" s="23">
        <f>H190</f>
        <v>0</v>
      </c>
    </row>
    <row r="190" spans="1:8" hidden="1" x14ac:dyDescent="0.2">
      <c r="A190" s="167" t="s">
        <v>388</v>
      </c>
      <c r="B190" s="163">
        <v>330</v>
      </c>
      <c r="C190" s="168">
        <v>10</v>
      </c>
      <c r="D190" s="170" t="s">
        <v>66</v>
      </c>
      <c r="E190" s="171" t="s">
        <v>224</v>
      </c>
      <c r="F190" s="171">
        <v>300</v>
      </c>
      <c r="G190" s="99"/>
      <c r="H190" s="24"/>
    </row>
    <row r="191" spans="1:8" ht="25.5" x14ac:dyDescent="0.2">
      <c r="A191" s="157" t="s">
        <v>389</v>
      </c>
      <c r="B191" s="158">
        <v>330</v>
      </c>
      <c r="C191" s="158">
        <v>10</v>
      </c>
      <c r="D191" s="160" t="s">
        <v>66</v>
      </c>
      <c r="E191" s="161" t="s">
        <v>257</v>
      </c>
      <c r="F191" s="161"/>
      <c r="G191" s="99"/>
      <c r="H191" s="22">
        <f>H192</f>
        <v>36</v>
      </c>
    </row>
    <row r="192" spans="1:8" ht="38.25" x14ac:dyDescent="0.2">
      <c r="A192" s="162" t="s">
        <v>390</v>
      </c>
      <c r="B192" s="163">
        <v>330</v>
      </c>
      <c r="C192" s="163">
        <v>10</v>
      </c>
      <c r="D192" s="165" t="s">
        <v>66</v>
      </c>
      <c r="E192" s="166" t="s">
        <v>226</v>
      </c>
      <c r="F192" s="166"/>
      <c r="G192" s="98"/>
      <c r="H192" s="23">
        <f>H193</f>
        <v>36</v>
      </c>
    </row>
    <row r="193" spans="1:8" ht="29.25" customHeight="1" x14ac:dyDescent="0.2">
      <c r="A193" s="153" t="s">
        <v>155</v>
      </c>
      <c r="B193" s="168">
        <v>330</v>
      </c>
      <c r="C193" s="168">
        <v>10</v>
      </c>
      <c r="D193" s="170" t="s">
        <v>66</v>
      </c>
      <c r="E193" s="171" t="s">
        <v>226</v>
      </c>
      <c r="F193" s="174">
        <v>200</v>
      </c>
      <c r="G193" s="94"/>
      <c r="H193" s="21">
        <v>36</v>
      </c>
    </row>
    <row r="194" spans="1:8" ht="49.5" customHeight="1" x14ac:dyDescent="0.2">
      <c r="A194" s="257" t="s">
        <v>418</v>
      </c>
      <c r="B194" s="158">
        <v>330</v>
      </c>
      <c r="C194" s="158">
        <v>10</v>
      </c>
      <c r="D194" s="160" t="s">
        <v>66</v>
      </c>
      <c r="E194" s="161" t="s">
        <v>224</v>
      </c>
      <c r="F194" s="146"/>
      <c r="G194" s="222"/>
      <c r="H194" s="19">
        <f>H195</f>
        <v>204</v>
      </c>
    </row>
    <row r="195" spans="1:8" ht="29.25" customHeight="1" x14ac:dyDescent="0.2">
      <c r="A195" s="202" t="s">
        <v>96</v>
      </c>
      <c r="B195" s="168">
        <v>330</v>
      </c>
      <c r="C195" s="168">
        <v>10</v>
      </c>
      <c r="D195" s="170" t="s">
        <v>66</v>
      </c>
      <c r="E195" s="171" t="s">
        <v>224</v>
      </c>
      <c r="F195" s="174">
        <v>300</v>
      </c>
      <c r="G195" s="221"/>
      <c r="H195" s="21">
        <v>204</v>
      </c>
    </row>
    <row r="196" spans="1:8" x14ac:dyDescent="0.2">
      <c r="A196" s="206" t="s">
        <v>256</v>
      </c>
      <c r="B196" s="207">
        <v>330</v>
      </c>
      <c r="C196" s="208">
        <v>10</v>
      </c>
      <c r="D196" s="208" t="s">
        <v>50</v>
      </c>
      <c r="E196" s="209"/>
      <c r="F196" s="207"/>
      <c r="G196" s="43"/>
      <c r="H196" s="251">
        <f>H197+H200+H203</f>
        <v>60.6</v>
      </c>
    </row>
    <row r="197" spans="1:8" ht="36" hidden="1" customHeight="1" x14ac:dyDescent="0.2">
      <c r="A197" s="210" t="s">
        <v>391</v>
      </c>
      <c r="B197" s="207">
        <v>330</v>
      </c>
      <c r="C197" s="208" t="s">
        <v>71</v>
      </c>
      <c r="D197" s="208" t="s">
        <v>66</v>
      </c>
      <c r="E197" s="209" t="s">
        <v>392</v>
      </c>
      <c r="F197" s="207"/>
      <c r="G197" s="43"/>
      <c r="H197" s="251">
        <f>H198</f>
        <v>0</v>
      </c>
    </row>
    <row r="198" spans="1:8" ht="38.25" hidden="1" x14ac:dyDescent="0.2">
      <c r="A198" s="211" t="s">
        <v>393</v>
      </c>
      <c r="B198" s="212">
        <v>330</v>
      </c>
      <c r="C198" s="213" t="s">
        <v>71</v>
      </c>
      <c r="D198" s="213" t="s">
        <v>66</v>
      </c>
      <c r="E198" s="214" t="s">
        <v>226</v>
      </c>
      <c r="F198" s="212"/>
      <c r="G198" s="42"/>
      <c r="H198" s="252">
        <f>H199</f>
        <v>0</v>
      </c>
    </row>
    <row r="199" spans="1:8" ht="25.5" hidden="1" x14ac:dyDescent="0.2">
      <c r="A199" s="215" t="s">
        <v>155</v>
      </c>
      <c r="B199" s="216">
        <v>330</v>
      </c>
      <c r="C199" s="217" t="s">
        <v>71</v>
      </c>
      <c r="D199" s="217" t="s">
        <v>66</v>
      </c>
      <c r="E199" s="218" t="s">
        <v>226</v>
      </c>
      <c r="F199" s="216">
        <v>200</v>
      </c>
      <c r="G199" s="50"/>
      <c r="H199" s="253"/>
    </row>
    <row r="200" spans="1:8" hidden="1" x14ac:dyDescent="0.2">
      <c r="A200" s="206" t="s">
        <v>125</v>
      </c>
      <c r="B200" s="207">
        <v>330</v>
      </c>
      <c r="C200" s="208" t="s">
        <v>71</v>
      </c>
      <c r="D200" s="208" t="s">
        <v>66</v>
      </c>
      <c r="E200" s="209" t="s">
        <v>168</v>
      </c>
      <c r="F200" s="207"/>
      <c r="G200" s="43"/>
      <c r="H200" s="251">
        <f>H201</f>
        <v>0</v>
      </c>
    </row>
    <row r="201" spans="1:8" ht="51" hidden="1" x14ac:dyDescent="0.2">
      <c r="A201" s="211" t="s">
        <v>223</v>
      </c>
      <c r="B201" s="212">
        <v>330</v>
      </c>
      <c r="C201" s="213" t="s">
        <v>71</v>
      </c>
      <c r="D201" s="213" t="s">
        <v>66</v>
      </c>
      <c r="E201" s="214" t="s">
        <v>224</v>
      </c>
      <c r="F201" s="212"/>
      <c r="G201" s="42"/>
      <c r="H201" s="252">
        <f>H202</f>
        <v>0</v>
      </c>
    </row>
    <row r="202" spans="1:8" hidden="1" x14ac:dyDescent="0.2">
      <c r="A202" s="44" t="s">
        <v>96</v>
      </c>
      <c r="B202" s="219">
        <v>330</v>
      </c>
      <c r="C202" s="45" t="s">
        <v>71</v>
      </c>
      <c r="D202" s="46" t="s">
        <v>66</v>
      </c>
      <c r="E202" s="47" t="s">
        <v>224</v>
      </c>
      <c r="F202" s="48" t="s">
        <v>80</v>
      </c>
      <c r="G202" s="49">
        <v>408</v>
      </c>
      <c r="H202" s="253"/>
    </row>
    <row r="203" spans="1:8" x14ac:dyDescent="0.2">
      <c r="A203" s="206" t="s">
        <v>128</v>
      </c>
      <c r="B203" s="207">
        <v>330</v>
      </c>
      <c r="C203" s="208" t="s">
        <v>71</v>
      </c>
      <c r="D203" s="208" t="s">
        <v>50</v>
      </c>
      <c r="E203" s="209" t="s">
        <v>162</v>
      </c>
      <c r="F203" s="207"/>
      <c r="G203" s="43"/>
      <c r="H203" s="251">
        <f>H204+H206</f>
        <v>60.6</v>
      </c>
    </row>
    <row r="204" spans="1:8" ht="63.75" x14ac:dyDescent="0.2">
      <c r="A204" s="220" t="s">
        <v>253</v>
      </c>
      <c r="B204" s="212">
        <v>330</v>
      </c>
      <c r="C204" s="213" t="s">
        <v>71</v>
      </c>
      <c r="D204" s="213" t="s">
        <v>50</v>
      </c>
      <c r="E204" s="214" t="s">
        <v>225</v>
      </c>
      <c r="F204" s="212"/>
      <c r="G204" s="42"/>
      <c r="H204" s="252">
        <f>H205</f>
        <v>60</v>
      </c>
    </row>
    <row r="205" spans="1:8" ht="25.5" x14ac:dyDescent="0.2">
      <c r="A205" s="215" t="s">
        <v>155</v>
      </c>
      <c r="B205" s="216">
        <v>330</v>
      </c>
      <c r="C205" s="217" t="s">
        <v>71</v>
      </c>
      <c r="D205" s="217" t="s">
        <v>50</v>
      </c>
      <c r="E205" s="218" t="s">
        <v>225</v>
      </c>
      <c r="F205" s="216">
        <v>200</v>
      </c>
      <c r="G205" s="50"/>
      <c r="H205" s="253">
        <v>60</v>
      </c>
    </row>
    <row r="206" spans="1:8" ht="63.75" x14ac:dyDescent="0.2">
      <c r="A206" s="211" t="s">
        <v>299</v>
      </c>
      <c r="B206" s="212">
        <v>330</v>
      </c>
      <c r="C206" s="213" t="s">
        <v>71</v>
      </c>
      <c r="D206" s="213" t="s">
        <v>50</v>
      </c>
      <c r="E206" s="214" t="s">
        <v>252</v>
      </c>
      <c r="F206" s="212"/>
      <c r="G206" s="42"/>
      <c r="H206" s="252">
        <f>H207</f>
        <v>0.6</v>
      </c>
    </row>
    <row r="207" spans="1:8" ht="25.5" x14ac:dyDescent="0.2">
      <c r="A207" s="215" t="s">
        <v>155</v>
      </c>
      <c r="B207" s="216">
        <v>330</v>
      </c>
      <c r="C207" s="217" t="s">
        <v>71</v>
      </c>
      <c r="D207" s="217" t="s">
        <v>50</v>
      </c>
      <c r="E207" s="218" t="s">
        <v>252</v>
      </c>
      <c r="F207" s="216">
        <v>200</v>
      </c>
      <c r="G207" s="50"/>
      <c r="H207" s="253">
        <v>0.6</v>
      </c>
    </row>
  </sheetData>
  <mergeCells count="86">
    <mergeCell ref="F183:G183"/>
    <mergeCell ref="F159:G159"/>
    <mergeCell ref="F164:G164"/>
    <mergeCell ref="F165:G165"/>
    <mergeCell ref="F166:G166"/>
    <mergeCell ref="F167:G167"/>
    <mergeCell ref="F182:G182"/>
    <mergeCell ref="F175:G175"/>
    <mergeCell ref="F181:G181"/>
    <mergeCell ref="F177:G177"/>
    <mergeCell ref="F180:G180"/>
    <mergeCell ref="B1:H3"/>
    <mergeCell ref="A5:H5"/>
    <mergeCell ref="F6:G6"/>
    <mergeCell ref="F7:G8"/>
    <mergeCell ref="C4:H4"/>
    <mergeCell ref="F10:G10"/>
    <mergeCell ref="A7:A8"/>
    <mergeCell ref="C7:C8"/>
    <mergeCell ref="D7:D8"/>
    <mergeCell ref="E7:E8"/>
    <mergeCell ref="B7:B8"/>
    <mergeCell ref="F9:G9"/>
    <mergeCell ref="F12:G12"/>
    <mergeCell ref="F13:G13"/>
    <mergeCell ref="F14:G14"/>
    <mergeCell ref="F15:G15"/>
    <mergeCell ref="F16:G16"/>
    <mergeCell ref="F30:G30"/>
    <mergeCell ref="F36:G36"/>
    <mergeCell ref="F37:G37"/>
    <mergeCell ref="F38:G38"/>
    <mergeCell ref="F55:G55"/>
    <mergeCell ref="F56:G56"/>
    <mergeCell ref="F53:G53"/>
    <mergeCell ref="F54:G54"/>
    <mergeCell ref="F45:G45"/>
    <mergeCell ref="F46:G46"/>
    <mergeCell ref="F48:G48"/>
    <mergeCell ref="F47:G47"/>
    <mergeCell ref="F158:G158"/>
    <mergeCell ref="F146:G146"/>
    <mergeCell ref="F147:G147"/>
    <mergeCell ref="F115:G115"/>
    <mergeCell ref="F117:G117"/>
    <mergeCell ref="F129:G129"/>
    <mergeCell ref="F121:G121"/>
    <mergeCell ref="F111:G111"/>
    <mergeCell ref="F144:G144"/>
    <mergeCell ref="F145:G145"/>
    <mergeCell ref="F140:G140"/>
    <mergeCell ref="F141:G141"/>
    <mergeCell ref="F142:G142"/>
    <mergeCell ref="F143:G143"/>
    <mergeCell ref="F186:G186"/>
    <mergeCell ref="F83:G83"/>
    <mergeCell ref="F84:G84"/>
    <mergeCell ref="F85:G85"/>
    <mergeCell ref="F97:G97"/>
    <mergeCell ref="F100:G100"/>
    <mergeCell ref="F103:G103"/>
    <mergeCell ref="F125:G125"/>
    <mergeCell ref="F130:G130"/>
    <mergeCell ref="F168:G168"/>
    <mergeCell ref="F170:G170"/>
    <mergeCell ref="F178:G178"/>
    <mergeCell ref="F174:G174"/>
    <mergeCell ref="F171:G171"/>
    <mergeCell ref="F185:G185"/>
    <mergeCell ref="F99:G99"/>
    <mergeCell ref="F19:G19"/>
    <mergeCell ref="F18:G18"/>
    <mergeCell ref="F43:G43"/>
    <mergeCell ref="F44:G44"/>
    <mergeCell ref="F184:G184"/>
    <mergeCell ref="F102:G102"/>
    <mergeCell ref="F57:G57"/>
    <mergeCell ref="F89:G89"/>
    <mergeCell ref="F88:G88"/>
    <mergeCell ref="F82:G82"/>
    <mergeCell ref="F87:G87"/>
    <mergeCell ref="F91:G91"/>
    <mergeCell ref="F93:G93"/>
    <mergeCell ref="F95:G95"/>
    <mergeCell ref="F112:G112"/>
    <mergeCell ref="F110:G110"/>
  </mergeCells>
  <phoneticPr fontId="0" type="noConversion"/>
  <pageMargins left="1.1811023622047245" right="0" top="0.19685039370078741" bottom="0.15748031496062992" header="0.23622047244094491" footer="0.19685039370078741"/>
  <pageSetup paperSize="9" scale="75" fitToWidth="0" fitToHeight="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5</vt:lpstr>
      <vt:lpstr>'приложение 5'!Область_печати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2020-12-30T08:09:59Z</cp:lastPrinted>
  <dcterms:created xsi:type="dcterms:W3CDTF">2014-02-24T11:06:22Z</dcterms:created>
  <dcterms:modified xsi:type="dcterms:W3CDTF">2020-12-30T14:44:20Z</dcterms:modified>
</cp:coreProperties>
</file>