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я\Рабочий стол\"/>
    </mc:Choice>
  </mc:AlternateContent>
  <bookViews>
    <workbookView xWindow="0" yWindow="0" windowWidth="28800" windowHeight="12435" tabRatio="682" activeTab="5"/>
  </bookViews>
  <sheets>
    <sheet name="приложение 1" sheetId="1" r:id="rId1"/>
    <sheet name="приложение 2" sheetId="3" r:id="rId2"/>
    <sheet name="приложение 3" sheetId="4" r:id="rId3"/>
    <sheet name="приложение 4" sheetId="5" r:id="rId4"/>
    <sheet name="приложение 5" sheetId="2" r:id="rId5"/>
    <sheet name="приложение 6" sheetId="7" r:id="rId6"/>
  </sheets>
  <definedNames>
    <definedName name="_xlnm.Print_Area" localSheetId="4">'приложение 5'!$A$1:$H$209</definedName>
  </definedNames>
  <calcPr calcId="152511"/>
</workbook>
</file>

<file path=xl/calcChain.xml><?xml version="1.0" encoding="utf-8"?>
<calcChain xmlns="http://schemas.openxmlformats.org/spreadsheetml/2006/main">
  <c r="H208" i="2" l="1"/>
  <c r="H206" i="2" l="1"/>
  <c r="H205" i="2" s="1"/>
  <c r="H204" i="2" s="1"/>
  <c r="C71" i="1"/>
  <c r="C84" i="1"/>
  <c r="C95" i="1"/>
  <c r="C63" i="1"/>
  <c r="C98" i="1"/>
  <c r="C113" i="1"/>
  <c r="H118" i="2" l="1"/>
  <c r="H117" i="2" s="1"/>
  <c r="H116" i="2" s="1"/>
  <c r="H115" i="2" s="1"/>
  <c r="H202" i="2"/>
  <c r="H201" i="2" s="1"/>
  <c r="H200" i="2" s="1"/>
  <c r="H99" i="2" l="1"/>
  <c r="H98" i="2" s="1"/>
  <c r="H92" i="2"/>
  <c r="H94" i="2"/>
  <c r="H87" i="2" l="1"/>
  <c r="H97" i="2" l="1"/>
  <c r="H30" i="2"/>
  <c r="H64" i="2"/>
  <c r="H63" i="2" s="1"/>
  <c r="H62" i="2" s="1"/>
  <c r="H138" i="2" l="1"/>
  <c r="H81" i="2"/>
  <c r="H112" i="2"/>
  <c r="H111" i="2" s="1"/>
  <c r="H110" i="2" s="1"/>
  <c r="C94" i="1"/>
  <c r="H195" i="2" l="1"/>
  <c r="H194" i="2" s="1"/>
  <c r="C80" i="1" l="1"/>
  <c r="C75" i="1" s="1"/>
  <c r="I14" i="7"/>
  <c r="H131" i="2" l="1"/>
  <c r="H130" i="2" s="1"/>
  <c r="C38" i="1"/>
  <c r="C37" i="1" s="1"/>
  <c r="C13" i="1"/>
  <c r="C11" i="1" s="1"/>
  <c r="H126" i="2" l="1"/>
  <c r="H128" i="2"/>
  <c r="H125" i="2" l="1"/>
  <c r="H124" i="2" s="1"/>
  <c r="H60" i="2"/>
  <c r="H59" i="2" s="1"/>
  <c r="H58" i="2" s="1"/>
  <c r="H57" i="2" s="1"/>
  <c r="H44" i="2"/>
  <c r="H23" i="2"/>
  <c r="C88" i="1"/>
  <c r="C87" i="1" s="1"/>
  <c r="C79" i="1"/>
  <c r="C62" i="1"/>
  <c r="C77" i="1"/>
  <c r="C76" i="1" s="1"/>
  <c r="C70" i="1" s="1"/>
  <c r="C111" i="1"/>
  <c r="H70" i="2"/>
  <c r="H69" i="2" s="1"/>
  <c r="C17" i="1"/>
  <c r="C21" i="1"/>
  <c r="H107" i="2"/>
  <c r="C110" i="1" l="1"/>
  <c r="C109" i="1" s="1"/>
  <c r="H29" i="2"/>
  <c r="H28" i="2" s="1"/>
  <c r="H106" i="2" l="1"/>
  <c r="H105" i="2" s="1"/>
  <c r="H104" i="2" s="1"/>
  <c r="H198" i="2" l="1"/>
  <c r="H197" i="2" s="1"/>
  <c r="H193" i="2" s="1"/>
  <c r="H76" i="2"/>
  <c r="H75" i="2" s="1"/>
  <c r="H90" i="2" l="1"/>
  <c r="C35" i="1"/>
  <c r="C34" i="1" s="1"/>
  <c r="H34" i="2"/>
  <c r="H33" i="2" s="1"/>
  <c r="H27" i="2" s="1"/>
  <c r="H191" i="2" l="1"/>
  <c r="H190" i="2" s="1"/>
  <c r="H189" i="2" s="1"/>
  <c r="H188" i="2" s="1"/>
  <c r="H186" i="2"/>
  <c r="H185" i="2" s="1"/>
  <c r="H183" i="2"/>
  <c r="H180" i="2"/>
  <c r="H176" i="2"/>
  <c r="H175" i="2" s="1"/>
  <c r="H172" i="2"/>
  <c r="H171" i="2" s="1"/>
  <c r="H169" i="2"/>
  <c r="H168" i="2" s="1"/>
  <c r="H167" i="2" s="1"/>
  <c r="H166" i="2" s="1"/>
  <c r="H165" i="2" s="1"/>
  <c r="H164" i="2" s="1"/>
  <c r="H157" i="2"/>
  <c r="H156" i="2" s="1"/>
  <c r="H155" i="2" s="1"/>
  <c r="H154" i="2" s="1"/>
  <c r="H152" i="2"/>
  <c r="H150" i="2"/>
  <c r="H148" i="2"/>
  <c r="H145" i="2"/>
  <c r="H143" i="2"/>
  <c r="H147" i="2" l="1"/>
  <c r="H142" i="2"/>
  <c r="H141" i="2" s="1"/>
  <c r="H179" i="2"/>
  <c r="H178" i="2" s="1"/>
  <c r="H174" i="2" s="1"/>
  <c r="H136" i="2"/>
  <c r="H123" i="2"/>
  <c r="H122" i="2" s="1"/>
  <c r="H102" i="2"/>
  <c r="H135" i="2" l="1"/>
  <c r="H134" i="2" s="1"/>
  <c r="H140" i="2"/>
  <c r="H101" i="2"/>
  <c r="H96" i="2" s="1"/>
  <c r="H88" i="2"/>
  <c r="H80" i="2"/>
  <c r="H79" i="2" s="1"/>
  <c r="H78" i="2" s="1"/>
  <c r="H73" i="2"/>
  <c r="H133" i="2" l="1"/>
  <c r="H121" i="2"/>
  <c r="H86" i="2"/>
  <c r="H85" i="2" s="1"/>
  <c r="H84" i="2" s="1"/>
  <c r="H67" i="2"/>
  <c r="H66" i="2" s="1"/>
  <c r="H54" i="2"/>
  <c r="H53" i="2" s="1"/>
  <c r="H50" i="2" l="1"/>
  <c r="H48" i="2"/>
  <c r="H47" i="2" s="1"/>
  <c r="H46" i="2" s="1"/>
  <c r="H43" i="2" l="1"/>
  <c r="H42" i="2" s="1"/>
  <c r="H40" i="2"/>
  <c r="H39" i="2" s="1"/>
  <c r="H38" i="2" s="1"/>
  <c r="H22" i="2" l="1"/>
  <c r="H20" i="2"/>
  <c r="H19" i="2" s="1"/>
  <c r="H18" i="2" l="1"/>
  <c r="H17" i="2" s="1"/>
  <c r="H15" i="2"/>
  <c r="H14" i="2" s="1"/>
  <c r="H13" i="2" s="1"/>
  <c r="H12" i="2" s="1"/>
  <c r="H11" i="2" s="1"/>
  <c r="C107" i="1" l="1"/>
  <c r="C97" i="1"/>
  <c r="C91" i="1"/>
  <c r="C86" i="1" s="1"/>
  <c r="C74" i="1" l="1"/>
  <c r="C73" i="1" s="1"/>
  <c r="H10" i="2"/>
  <c r="C21" i="3" s="1"/>
  <c r="C20" i="3" s="1"/>
  <c r="C19" i="3" s="1"/>
  <c r="C18" i="3" s="1"/>
  <c r="C66" i="1"/>
  <c r="C57" i="1"/>
  <c r="C54" i="1"/>
  <c r="C53" i="1" s="1"/>
  <c r="C52" i="1" l="1"/>
  <c r="C61" i="1"/>
  <c r="C60" i="1" s="1"/>
  <c r="C59" i="1" s="1"/>
  <c r="C50" i="1"/>
  <c r="C49" i="1" s="1"/>
  <c r="C48" i="1" s="1"/>
  <c r="C46" i="1"/>
  <c r="C45" i="1" s="1"/>
  <c r="C43" i="1" l="1"/>
  <c r="C42" i="1" s="1"/>
  <c r="C41" i="1" s="1"/>
  <c r="C40" i="1" s="1"/>
  <c r="C32" i="1" l="1"/>
  <c r="C31" i="1" s="1"/>
  <c r="C29" i="1"/>
  <c r="C27" i="1"/>
  <c r="C24" i="1"/>
  <c r="C19" i="1"/>
  <c r="C16" i="1" s="1"/>
  <c r="C26" i="1" l="1"/>
  <c r="C23" i="1" s="1"/>
  <c r="C10" i="1" l="1"/>
  <c r="C115" i="1" l="1"/>
  <c r="C17" i="3" s="1"/>
  <c r="C16" i="3" s="1"/>
  <c r="C15" i="3" s="1"/>
  <c r="C14" i="3" s="1"/>
  <c r="C13" i="3" s="1"/>
  <c r="C12" i="3" s="1"/>
</calcChain>
</file>

<file path=xl/sharedStrings.xml><?xml version="1.0" encoding="utf-8"?>
<sst xmlns="http://schemas.openxmlformats.org/spreadsheetml/2006/main" count="1083" uniqueCount="439">
  <si>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</si>
  <si>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</si>
  <si>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</si>
  <si>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</si>
  <si>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</si>
  <si>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</si>
  <si>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</si>
  <si>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</si>
  <si>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</si>
  <si>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</si>
  <si>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</si>
  <si>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</si>
  <si>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</si>
  <si>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</si>
  <si>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</si>
  <si>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</si>
  <si>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</si>
  <si>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</si>
  <si>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</si>
  <si>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</si>
  <si>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</si>
  <si>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</si>
  <si>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</si>
  <si>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</si>
  <si>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</si>
  <si>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</si>
  <si>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</si>
  <si>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</si>
  <si>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</si>
  <si>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</si>
  <si>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</si>
  <si>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</si>
  <si>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</si>
  <si>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</si>
  <si>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</si>
  <si>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</si>
  <si>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</si>
  <si>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</si>
  <si>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</si>
  <si>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</si>
  <si>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</si>
  <si>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</si>
  <si>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</si>
  <si>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</si>
  <si>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</si>
  <si>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</si>
  <si>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</si>
  <si>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</si>
  <si>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</si>
  <si>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</si>
  <si>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</si>
  <si>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</si>
  <si>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</si>
  <si>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</si>
  <si>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</si>
  <si>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</si>
  <si>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</si>
  <si>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</si>
  <si>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</si>
  <si>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</si>
  <si>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</si>
  <si>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</si>
  <si>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</si>
  <si>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</si>
  <si>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</si>
  <si>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</si>
  <si>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</si>
  <si>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</si>
  <si>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</si>
  <si>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</si>
  <si>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</si>
  <si>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</si>
  <si>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</si>
  <si>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</si>
  <si>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</si>
  <si>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</si>
  <si>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</si>
  <si>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</si>
  <si>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</si>
  <si>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</si>
  <si>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</si>
  <si>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</si>
  <si>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</si>
  <si>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</si>
  <si>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</si>
  <si>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</si>
  <si>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</si>
  <si>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</si>
  <si>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</si>
  <si>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</si>
  <si>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</si>
  <si>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</si>
  <si>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</si>
  <si>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</si>
  <si>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</si>
  <si>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</si>
  <si>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</si>
  <si>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</si>
  <si>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</si>
  <si>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</si>
  <si>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</si>
  <si>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</si>
  <si>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</si>
  <si>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</si>
  <si>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</si>
  <si>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</si>
  <si>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</si>
  <si>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</si>
  <si>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</si>
  <si>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</si>
  <si>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</si>
  <si>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</si>
  <si>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</si>
  <si>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</si>
  <si>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</si>
  <si>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</si>
  <si>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</si>
  <si>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</si>
  <si>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</si>
  <si>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</si>
  <si>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</si>
  <si>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</si>
  <si>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</si>
  <si>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</si>
  <si>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</si>
  <si>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</si>
  <si>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</si>
  <si>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</si>
  <si>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</si>
  <si>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</si>
  <si>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</si>
  <si>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</si>
  <si>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</si>
  <si>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</si>
  <si>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</si>
  <si>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</si>
  <si>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</si>
  <si>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</si>
  <si>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</si>
  <si>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</si>
  <si>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</si>
  <si>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</si>
  <si>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</si>
  <si>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</si>
  <si>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</si>
  <si>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</si>
  <si>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</si>
  <si>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</si>
  <si>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</si>
  <si>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</si>
  <si>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</si>
  <si>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</si>
  <si>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</si>
  <si>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</si>
  <si>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</si>
  <si>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</si>
  <si>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</si>
  <si>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</si>
  <si>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</si>
  <si>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</si>
  <si>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</si>
  <si>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</si>
  <si>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</si>
  <si>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</si>
  <si>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</si>
  <si>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</si>
  <si>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</si>
  <si>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</si>
  <si>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</si>
  <si>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</si>
  <si>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</si>
  <si>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</si>
  <si>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</si>
  <si>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</si>
  <si>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</si>
  <si>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</si>
  <si>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</si>
  <si>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</si>
  <si>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</si>
  <si>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</si>
  <si>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</si>
  <si>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</si>
  <si>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</si>
  <si>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</si>
  <si>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</si>
  <si>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</si>
  <si>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</si>
  <si>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</si>
  <si>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</si>
  <si>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</si>
  <si>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</si>
  <si>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</si>
  <si>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Предоставление иных межбюджетных трансфертов на содержание снегоходных трасс</t>
  </si>
  <si>
    <t>32.0.00.00000</t>
  </si>
  <si>
    <t>Благоустройство территорий поселения</t>
  </si>
  <si>
    <t>31.0.00.00000</t>
  </si>
  <si>
    <t>31.6.00.00000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</si>
  <si>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</si>
  <si>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</si>
  <si>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</si>
  <si>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</si>
  <si>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</si>
  <si>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</si>
  <si>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</si>
  <si>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</si>
  <si>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</si>
  <si>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</si>
  <si>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</si>
  <si>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</si>
  <si>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</si>
  <si>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</si>
  <si>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</si>
  <si>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</si>
  <si>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</si>
  <si>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</si>
  <si>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</si>
  <si>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</si>
  <si>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</si>
  <si>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</si>
  <si>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</si>
  <si>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</si>
  <si>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</si>
  <si>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</si>
  <si>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</si>
  <si>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</si>
  <si>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</si>
  <si>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</si>
  <si>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</si>
  <si>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</si>
  <si>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</si>
  <si>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</si>
  <si>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</si>
  <si>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</si>
  <si>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</si>
  <si>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</si>
  <si>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</si>
  <si>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</si>
  <si>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</si>
  <si>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</si>
  <si>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</si>
  <si>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</si>
  <si>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</si>
  <si>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</si>
  <si>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</si>
  <si>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</si>
  <si>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</si>
  <si>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</si>
  <si>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</si>
  <si>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</si>
  <si>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</si>
  <si>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</si>
  <si>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</si>
  <si>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</si>
  <si>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</si>
  <si>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</si>
  <si>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</si>
  <si>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</si>
  <si>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</si>
  <si>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</si>
  <si>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</si>
  <si>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</si>
  <si>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</si>
  <si>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</si>
  <si>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</si>
  <si>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</si>
  <si>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</si>
  <si>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</si>
  <si>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</si>
  <si>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</si>
  <si>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</si>
  <si>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</si>
  <si>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</si>
  <si>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</si>
  <si>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</si>
  <si>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</si>
  <si>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</si>
  <si>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</si>
  <si>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</si>
  <si>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</si>
  <si>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</si>
  <si>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</si>
  <si>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</si>
  <si>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</si>
  <si>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</si>
  <si>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</si>
  <si>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</si>
  <si>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</si>
  <si>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</si>
  <si>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</si>
  <si>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</si>
  <si>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</si>
  <si>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</si>
  <si>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</si>
  <si>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</si>
  <si>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</si>
  <si>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</si>
  <si>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</si>
  <si>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</si>
  <si>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</si>
  <si>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</si>
  <si>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</si>
  <si>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</si>
  <si>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</si>
  <si>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</si>
  <si>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</si>
  <si>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</si>
  <si>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</si>
  <si>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</si>
  <si>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</si>
  <si>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</si>
  <si>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</si>
  <si>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</si>
  <si>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</si>
  <si>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</si>
  <si>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</si>
  <si>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</si>
  <si>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</si>
  <si>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</si>
  <si>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</si>
  <si>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</si>
  <si>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</si>
  <si>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</si>
  <si>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</si>
  <si>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Наименование кодов бюджетной классификации Российской Федерации</t>
  </si>
  <si>
    <t>главного администратора доходов</t>
  </si>
  <si>
    <t>доходов местного бюджета</t>
  </si>
  <si>
    <t>1 01 02010 01 0000 110</t>
  </si>
  <si>
    <t>1 05 03010 01 0000 110</t>
  </si>
  <si>
    <t>1 06 01030 10 0000 110</t>
  </si>
  <si>
    <t>1 06 06033 10 0000 110</t>
  </si>
  <si>
    <t>1 06 06043 10 0000 110</t>
  </si>
  <si>
    <t>1 11 09045 10 0000 120</t>
  </si>
  <si>
    <t>1 13 02995 10 0000 130</t>
  </si>
  <si>
    <t>Прочие доходы от компенсации затрат бюджетов сельских поселений</t>
  </si>
  <si>
    <t>1 17 01050 10 0000 180</t>
  </si>
  <si>
    <t>Невыясненные поступления, зачисляемые в бюджеты сельских поселений</t>
  </si>
  <si>
    <t>1 17 05050 10 0000 180</t>
  </si>
  <si>
    <t>Прочие неналоговые доходы бюджетов сельских поселений</t>
  </si>
  <si>
    <t>2 02 15001 10 0000 150</t>
  </si>
  <si>
    <t>2 02 19999 10 0000 150</t>
  </si>
  <si>
    <t>2 02 29999 10 0000 150</t>
  </si>
  <si>
    <t>2 02 30024 10 0000 150</t>
  </si>
  <si>
    <t>2 02 35118 10 0000 150</t>
  </si>
  <si>
    <t>2 02 40014 10 0000 150</t>
  </si>
  <si>
    <t>2 02 49999 10 0000 150</t>
  </si>
  <si>
    <t>2 07 05030 10 0000 150</t>
  </si>
  <si>
    <t>Прочие безвозмездные поступления в бюджеты сельских поселений</t>
  </si>
  <si>
    <t>2 08 05000 10 0000 150</t>
  </si>
  <si>
    <t>Перечисления из бюджетов поселений (в бюджеты поселений) для осуществления возврата(зачета) излишне уплаченных или излишне взысканных сумм налога,сборов и иных платежей, а также сумм процентов за несвоевременное осуществление такого возврата и процентов,начисленных на излишне взысканные суммы</t>
  </si>
  <si>
    <t>2 18 60010 10 0000 150</t>
  </si>
  <si>
    <t xml:space="preserve">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</si>
  <si>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</si>
  <si>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                                            </t>
  </si>
  <si>
    <t>Перечень главных администраторов источников</t>
  </si>
  <si>
    <t>Код бюджетной классификации Российской Федерации</t>
  </si>
  <si>
    <t>администраторов дефицитов бюджета</t>
  </si>
  <si>
    <t xml:space="preserve"> дефицитов бюджетов</t>
  </si>
  <si>
    <t xml:space="preserve"> 01 05 02 01 10 0000 510</t>
  </si>
  <si>
    <t>Увеличение  прочих остатков денежных средств бюджетов сельских поселений</t>
  </si>
  <si>
    <t xml:space="preserve"> 01 05 02 01 10 0000 610</t>
  </si>
  <si>
    <t>Уменьшение  прочих остатков денежных средств бюджетов сельских поселений</t>
  </si>
  <si>
    <t>Целевая статья расходов</t>
  </si>
  <si>
    <t>ВСЕГО</t>
  </si>
  <si>
    <t>Общий объем иных межбюджетных трансфертов,</t>
  </si>
  <si>
    <t>483,4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</si>
  <si>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</si>
  <si>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</si>
  <si>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</si>
  <si>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</si>
  <si>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</si>
  <si>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Управление Федеральной налоговой службы по Архангельской области и Ненецкому автономному округу</t>
  </si>
  <si>
    <t>Социальные обеспечение и иные выплаты населению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</si>
  <si>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</si>
  <si>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</si>
  <si>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</si>
  <si>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</si>
  <si>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</si>
  <si>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</si>
  <si>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</si>
  <si>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</si>
  <si>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Обеспечение первичных мер пожарной безопасности</t>
  </si>
  <si>
    <t>Доходы местного бюджета на 2021 год</t>
  </si>
  <si>
    <t>Источники финансирования  дефицита местного бюджета на 2021 год</t>
  </si>
  <si>
    <t>Перечень главных администраторов доходов местного бюджета на 2021 год</t>
  </si>
  <si>
    <t>финансирования дефицита местного бюджета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</si>
  <si>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2021 год </t>
  </si>
  <si>
    <t>выделяемых в 2021 году из местного бюджета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</si>
  <si>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</si>
  <si>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Иные межбюджетные трансферты на поддержку мер по обеспечению сбалансированности бюджетов сельских поселений муниципального района "Заполярный район"</t>
  </si>
  <si>
    <t>Муниципальная программа "Развитие административной системы местного самоуправления муниципального района  "Заполярный район" на 2017-2025 годы"</t>
  </si>
  <si>
    <t>Иные межбюджетные трансферты в рамках подпрограммы 2 "Управление муниципальным имуществом"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</si>
  <si>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</si>
  <si>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2021-2030г.</t>
  </si>
  <si>
    <t>Муниципальная программа "Безопасность на территории муниципального района "Заполярный район" на 2019-2030 годы", в том числе: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</si>
  <si>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</si>
  <si>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</si>
  <si>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Муниципальная программа "Развитие коммунальной инфраструктуры "Заполярный район" на 2020-2030 годы"</t>
  </si>
  <si>
    <t>обозначение и содержание снегоходных маршрутов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</si>
  <si>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</si>
  <si>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обустройство контейнерных площадок для установки контейнеров ТКО и приобретение контейнеров</t>
  </si>
  <si>
    <t>31.6.00.89220</t>
  </si>
  <si>
    <t>39.0.00.89290</t>
  </si>
  <si>
    <t>14</t>
  </si>
  <si>
    <t>33.0.00.89240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</si>
  <si>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</si>
  <si>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Обустройство контейнерныхплощадок для установки ТКО и приобретение контейнеров</t>
  </si>
  <si>
    <t>98.0.00.89140</t>
  </si>
  <si>
    <t>Муниципальная программа "Развитие транспортной инфраструктуры муниципального района "Заполярный район" на 2021-2030 годы"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</si>
  <si>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</si>
  <si>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39.0.00.00000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</si>
  <si>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</si>
  <si>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</si>
  <si>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</si>
  <si>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32.0.00.89230</t>
  </si>
  <si>
    <t>31.2.00.89210</t>
  </si>
  <si>
    <t>32.2.00.89210</t>
  </si>
  <si>
    <t>Дотации бюджетам сельских поселений на выравнивание бюджетной обеспеченности из бюджета субъекта Российской федерации</t>
  </si>
  <si>
    <t>1 16 07010 10 0000 140</t>
  </si>
  <si>
    <t>Штрафы, неустойки, пени, уплаченные в случае просрочки исполнения поставщиком (подрядчикам исполнителям) обязательств предусмотренных муниципальным контрактом заключенным муниципальным органом, казенным учреждением сельского поселения</t>
  </si>
  <si>
    <t>000 2 19 00000 00 0000 150</t>
  </si>
  <si>
    <t>330 2 19 60010 10 0000 150</t>
  </si>
  <si>
    <t>Дотации бюджетам сельских поселений на выравнивание бюджетной обеспеченности из бюджета субъекта РФ</t>
  </si>
  <si>
    <t>Муниципальная программа "Развитие транспортной инфраструктуры "Заполярный район" на 2021-2030 годы"</t>
  </si>
  <si>
    <t>Иные межбюджетные трансферты в рамках программы  "Развитие транспортной инфраструктуры муниципального района "Заполярный район" на 2021-2030 годы, в том числе:</t>
  </si>
  <si>
    <t>Иные межбюджетные трансферты в рамках программы  "Развитие коммунальной инфраструктуры "Заполярный район" на 2020-2030 годы", в том числе:</t>
  </si>
  <si>
    <t>Иные межбюджетные трансферты в рамках программы  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</si>
  <si>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бессрочном) пользовании муниципальных образований, предназначенных под складирование отходов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</si>
  <si>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</si>
  <si>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1 08 04020 01 0000 110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</si>
  <si>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образований</t>
  </si>
  <si>
    <t>Иные межбюджетные трансферты в рамках программы"Развитие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</si>
  <si>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</si>
  <si>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</si>
  <si>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 xml:space="preserve">Приложение  1
к решению Совета депутатов МО "Андегский сельсовет" НАО
от 00.00.2021  № 00 </t>
  </si>
  <si>
    <t>Приложение № 2
к решению Совета депутатов МО "Андегский сельсовет" НАО
от 00.00.2021   № 00</t>
  </si>
  <si>
    <t>Приложение № 3
к решению Совета депутатов МО "Андегский сельсовет" НАО
от 00.00.2021  № 00</t>
  </si>
  <si>
    <t>Приложение № 4
к решению Совета депутатов МО "Андегский сельсовет" НАО
от 00.00.2021   № 00</t>
  </si>
  <si>
    <t>Приложение № 5
к решению Совета депутатов МО "Андегский сельсовет" НАО
от 00.00.2021  № 00</t>
  </si>
  <si>
    <t>Приложение № 6
к решению Совета депутатов МО "Андегский сельсовет" НАО
от 00.00.2021  №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</si>
</sst>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  <numFmt numFmtId="168" formatCode="#,##0.0_ ;[Red]\-#,##0.0\ "/>
  </numFmts>
  <fonts count="5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19">
      <alignment horizontal="center"/>
    </xf>
  </cellStyleXfs>
  <cellXfs count="3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/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6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6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6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166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6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6" fontId="40" fillId="24" borderId="10" xfId="42" applyNumberFormat="1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6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6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6" fontId="40" fillId="22" borderId="10" xfId="35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36" applyFont="1" applyAlignment="1">
      <alignment horizontal="right"/>
    </xf>
    <xf numFmtId="49" fontId="43" fillId="28" borderId="19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19" xfId="44" applyNumberFormat="1" applyFont="1" applyProtection="1">
      <alignment horizont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6" fontId="39" fillId="27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0" fillId="22" borderId="10" xfId="35" applyFont="1" applyBorder="1" applyAlignment="1">
      <alignment vertical="center" wrapText="1"/>
    </xf>
    <xf numFmtId="0" fontId="46" fillId="0" borderId="0" xfId="0" applyFont="1"/>
    <xf numFmtId="0" fontId="47" fillId="0" borderId="0" xfId="0" applyFont="1"/>
    <xf numFmtId="0" fontId="46" fillId="0" borderId="0" xfId="0" applyFont="1" applyAlignment="1"/>
    <xf numFmtId="0" fontId="39" fillId="0" borderId="0" xfId="0" applyFont="1" applyAlignment="1"/>
    <xf numFmtId="0" fontId="46" fillId="0" borderId="0" xfId="0" applyFont="1" applyAlignment="1">
      <alignment wrapText="1"/>
    </xf>
    <xf numFmtId="0" fontId="48" fillId="0" borderId="23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165" fontId="48" fillId="0" borderId="24" xfId="0" applyNumberFormat="1" applyFont="1" applyBorder="1" applyAlignment="1">
      <alignment vertical="center" wrapText="1"/>
    </xf>
    <xf numFmtId="165" fontId="46" fillId="0" borderId="24" xfId="0" applyNumberFormat="1" applyFont="1" applyBorder="1" applyAlignment="1">
      <alignment vertical="center" wrapText="1"/>
    </xf>
    <xf numFmtId="165" fontId="46" fillId="0" borderId="24" xfId="0" applyNumberFormat="1" applyFont="1" applyFill="1" applyBorder="1" applyAlignment="1">
      <alignment vertical="center" wrapText="1"/>
    </xf>
    <xf numFmtId="0" fontId="46" fillId="0" borderId="23" xfId="0" applyFont="1" applyBorder="1" applyAlignment="1">
      <alignment vertical="center" wrapText="1"/>
    </xf>
    <xf numFmtId="0" fontId="46" fillId="0" borderId="25" xfId="0" applyFont="1" applyBorder="1" applyAlignment="1">
      <alignment vertical="center" wrapText="1"/>
    </xf>
    <xf numFmtId="165" fontId="46" fillId="0" borderId="10" xfId="0" applyNumberFormat="1" applyFont="1" applyBorder="1" applyAlignment="1">
      <alignment vertical="center" wrapText="1"/>
    </xf>
    <xf numFmtId="0" fontId="46" fillId="0" borderId="10" xfId="0" applyFont="1" applyBorder="1"/>
    <xf numFmtId="0" fontId="46" fillId="0" borderId="10" xfId="0" applyFont="1" applyFill="1" applyBorder="1"/>
    <xf numFmtId="165" fontId="46" fillId="0" borderId="10" xfId="0" applyNumberFormat="1" applyFont="1" applyFill="1" applyBorder="1" applyAlignment="1">
      <alignment vertical="center" wrapText="1"/>
    </xf>
    <xf numFmtId="0" fontId="46" fillId="0" borderId="10" xfId="0" applyFont="1" applyBorder="1" applyAlignment="1">
      <alignment horizontal="center" vertical="center"/>
    </xf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0" fontId="46" fillId="0" borderId="0" xfId="0" applyFont="1" applyAlignment="1">
      <alignment horizontal="right"/>
    </xf>
    <xf numFmtId="0" fontId="4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Alignment="1">
      <alignment wrapText="1"/>
    </xf>
    <xf numFmtId="0" fontId="38" fillId="0" borderId="0" xfId="0" applyFont="1" applyAlignment="1"/>
    <xf numFmtId="0" fontId="49" fillId="0" borderId="0" xfId="0" applyFont="1" applyAlignment="1"/>
    <xf numFmtId="0" fontId="50" fillId="0" borderId="0" xfId="0" applyFont="1" applyAlignment="1"/>
    <xf numFmtId="0" fontId="37" fillId="0" borderId="0" xfId="0" applyFont="1" applyAlignment="1">
      <alignment horizont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NumberFormat="1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165" fontId="39" fillId="0" borderId="10" xfId="0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49" fontId="39" fillId="0" borderId="10" xfId="0" applyNumberFormat="1" applyFont="1" applyBorder="1" applyAlignment="1">
      <alignment horizontal="center" vertical="center"/>
    </xf>
    <xf numFmtId="165" fontId="40" fillId="0" borderId="10" xfId="0" applyNumberFormat="1" applyFont="1" applyBorder="1" applyAlignment="1">
      <alignment horizontal="center"/>
    </xf>
    <xf numFmtId="165" fontId="39" fillId="0" borderId="10" xfId="0" applyNumberFormat="1" applyFont="1" applyBorder="1" applyAlignment="1">
      <alignment horizontal="center" vertical="center"/>
    </xf>
    <xf numFmtId="0" fontId="38" fillId="0" borderId="0" xfId="0" applyFont="1"/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49" fontId="39" fillId="27" borderId="27" xfId="0" applyNumberFormat="1" applyFont="1" applyFill="1" applyBorder="1" applyAlignment="1">
      <alignment horizontal="left" wrapText="1"/>
    </xf>
    <xf numFmtId="168" fontId="40" fillId="27" borderId="10" xfId="42" applyNumberFormat="1" applyFont="1" applyFill="1" applyBorder="1" applyAlignment="1">
      <alignment vertical="center"/>
    </xf>
    <xf numFmtId="168" fontId="39" fillId="27" borderId="10" xfId="42" applyNumberFormat="1" applyFont="1" applyFill="1" applyBorder="1" applyAlignment="1">
      <alignment vertical="center"/>
    </xf>
    <xf numFmtId="0" fontId="4" fillId="27" borderId="0" xfId="0" applyFont="1" applyFill="1" applyAlignment="1">
      <alignment horizontal="justify"/>
    </xf>
    <xf numFmtId="0" fontId="0" fillId="27" borderId="0" xfId="0" applyFill="1"/>
    <xf numFmtId="0" fontId="4" fillId="27" borderId="0" xfId="0" applyFont="1" applyFill="1" applyAlignment="1"/>
    <xf numFmtId="0" fontId="3" fillId="27" borderId="0" xfId="0" applyFont="1" applyFill="1" applyAlignment="1">
      <alignment wrapText="1"/>
    </xf>
    <xf numFmtId="0" fontId="7" fillId="27" borderId="0" xfId="0" applyFont="1" applyFill="1" applyAlignment="1">
      <alignment horizontal="center" wrapText="1"/>
    </xf>
    <xf numFmtId="0" fontId="7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7" fillId="27" borderId="10" xfId="0" applyFont="1" applyFill="1" applyBorder="1" applyAlignment="1">
      <alignment wrapText="1"/>
    </xf>
    <xf numFmtId="0" fontId="7" fillId="27" borderId="1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/>
    </xf>
    <xf numFmtId="166" fontId="7" fillId="27" borderId="10" xfId="42" applyNumberFormat="1" applyFont="1" applyFill="1" applyBorder="1" applyAlignment="1">
      <alignment horizontal="right" vertical="center"/>
    </xf>
    <xf numFmtId="165" fontId="7" fillId="27" borderId="10" xfId="0" applyNumberFormat="1" applyFont="1" applyFill="1" applyBorder="1" applyAlignment="1">
      <alignment horizontal="center" wrapText="1"/>
    </xf>
    <xf numFmtId="49" fontId="7" fillId="27" borderId="10" xfId="0" applyNumberFormat="1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wrapText="1"/>
    </xf>
    <xf numFmtId="165" fontId="8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center"/>
    </xf>
    <xf numFmtId="166" fontId="8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wrapText="1"/>
    </xf>
    <xf numFmtId="165" fontId="10" fillId="27" borderId="10" xfId="0" applyNumberFormat="1" applyFont="1" applyFill="1" applyBorder="1" applyAlignment="1">
      <alignment horizontal="center" wrapText="1"/>
    </xf>
    <xf numFmtId="49" fontId="10" fillId="27" borderId="10" xfId="0" applyNumberFormat="1" applyFont="1" applyFill="1" applyBorder="1" applyAlignment="1">
      <alignment horizontal="center"/>
    </xf>
    <xf numFmtId="166" fontId="10" fillId="27" borderId="10" xfId="42" applyNumberFormat="1" applyFont="1" applyFill="1" applyBorder="1" applyAlignment="1">
      <alignment horizontal="right" vertical="center"/>
    </xf>
    <xf numFmtId="0" fontId="11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center" wrapText="1"/>
    </xf>
    <xf numFmtId="49" fontId="11" fillId="27" borderId="10" xfId="0" applyNumberFormat="1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166" fontId="11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center" wrapText="1"/>
    </xf>
    <xf numFmtId="49" fontId="9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166" fontId="9" fillId="27" borderId="10" xfId="42" applyNumberFormat="1" applyFont="1" applyFill="1" applyBorder="1" applyAlignment="1">
      <alignment horizontal="right" vertical="center"/>
    </xf>
    <xf numFmtId="0" fontId="12" fillId="27" borderId="10" xfId="0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horizontal="center" wrapText="1"/>
    </xf>
    <xf numFmtId="49" fontId="12" fillId="27" borderId="10" xfId="0" applyNumberFormat="1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166" fontId="12" fillId="27" borderId="10" xfId="42" applyNumberFormat="1" applyFont="1" applyFill="1" applyBorder="1" applyAlignment="1">
      <alignment horizontal="right"/>
    </xf>
    <xf numFmtId="166" fontId="12" fillId="27" borderId="10" xfId="42" applyNumberFormat="1" applyFont="1" applyFill="1" applyBorder="1" applyAlignment="1">
      <alignment horizontal="right" vertical="center"/>
    </xf>
    <xf numFmtId="165" fontId="12" fillId="27" borderId="10" xfId="0" applyNumberFormat="1" applyFont="1" applyFill="1" applyBorder="1" applyAlignment="1">
      <alignment horizontal="center" wrapText="1"/>
    </xf>
    <xf numFmtId="165" fontId="11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 wrapText="1"/>
    </xf>
    <xf numFmtId="165" fontId="9" fillId="27" borderId="10" xfId="0" applyNumberFormat="1" applyFont="1" applyFill="1" applyBorder="1" applyAlignment="1">
      <alignment horizontal="center" wrapText="1"/>
    </xf>
    <xf numFmtId="0" fontId="5" fillId="27" borderId="0" xfId="0" applyFont="1" applyFill="1"/>
    <xf numFmtId="0" fontId="0" fillId="27" borderId="0" xfId="0" applyFont="1" applyFill="1"/>
    <xf numFmtId="49" fontId="10" fillId="27" borderId="10" xfId="0" applyNumberFormat="1" applyFont="1" applyFill="1" applyBorder="1" applyAlignment="1">
      <alignment wrapText="1"/>
    </xf>
    <xf numFmtId="165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/>
    <xf numFmtId="0" fontId="1" fillId="27" borderId="10" xfId="0" applyFont="1" applyFill="1" applyBorder="1"/>
    <xf numFmtId="166" fontId="4" fillId="27" borderId="10" xfId="42" applyNumberFormat="1" applyFont="1" applyFill="1" applyBorder="1" applyAlignment="1">
      <alignment horizontal="right" vertical="center"/>
    </xf>
    <xf numFmtId="49" fontId="13" fillId="27" borderId="10" xfId="0" applyNumberFormat="1" applyFont="1" applyFill="1" applyBorder="1" applyAlignment="1">
      <alignment horizontal="center"/>
    </xf>
    <xf numFmtId="0" fontId="15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right" wrapText="1"/>
    </xf>
    <xf numFmtId="49" fontId="15" fillId="27" borderId="10" xfId="0" applyNumberFormat="1" applyFont="1" applyFill="1" applyBorder="1" applyAlignment="1">
      <alignment horizontal="center"/>
    </xf>
    <xf numFmtId="49" fontId="41" fillId="27" borderId="10" xfId="0" applyNumberFormat="1" applyFont="1" applyFill="1" applyBorder="1" applyAlignment="1">
      <alignment horizontal="center"/>
    </xf>
    <xf numFmtId="0" fontId="38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right" wrapText="1"/>
    </xf>
    <xf numFmtId="49" fontId="12" fillId="27" borderId="10" xfId="0" applyNumberFormat="1" applyFont="1" applyFill="1" applyBorder="1" applyAlignment="1">
      <alignment horizontal="right" wrapText="1"/>
    </xf>
    <xf numFmtId="0" fontId="14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/>
    </xf>
    <xf numFmtId="0" fontId="11" fillId="27" borderId="14" xfId="0" applyFont="1" applyFill="1" applyBorder="1" applyAlignment="1">
      <alignment horizontal="center" vertical="center"/>
    </xf>
    <xf numFmtId="0" fontId="11" fillId="27" borderId="12" xfId="0" applyFont="1" applyFill="1" applyBorder="1" applyAlignment="1">
      <alignment horizontal="center" vertical="center"/>
    </xf>
    <xf numFmtId="49" fontId="4" fillId="27" borderId="27" xfId="0" applyNumberFormat="1" applyFont="1" applyFill="1" applyBorder="1" applyAlignment="1">
      <alignment horizontal="left" wrapText="1"/>
    </xf>
    <xf numFmtId="49" fontId="8" fillId="27" borderId="10" xfId="0" applyNumberFormat="1" applyFont="1" applyFill="1" applyBorder="1" applyAlignment="1">
      <alignment horizontal="center" vertical="center"/>
    </xf>
    <xf numFmtId="49" fontId="10" fillId="27" borderId="10" xfId="0" applyNumberFormat="1" applyFont="1" applyFill="1" applyBorder="1" applyAlignment="1">
      <alignment horizontal="left" vertical="center" wrapText="1"/>
    </xf>
    <xf numFmtId="0" fontId="10" fillId="27" borderId="10" xfId="0" applyFont="1" applyFill="1" applyBorder="1" applyAlignment="1">
      <alignment horizontal="center" vertical="center"/>
    </xf>
    <xf numFmtId="49" fontId="11" fillId="27" borderId="10" xfId="0" applyNumberFormat="1" applyFont="1" applyFill="1" applyBorder="1" applyAlignment="1">
      <alignment wrapText="1"/>
    </xf>
    <xf numFmtId="49" fontId="4" fillId="27" borderId="10" xfId="0" applyNumberFormat="1" applyFont="1" applyFill="1" applyBorder="1" applyAlignment="1">
      <alignment wrapText="1"/>
    </xf>
    <xf numFmtId="0" fontId="0" fillId="27" borderId="10" xfId="0" applyFont="1" applyFill="1" applyBorder="1"/>
    <xf numFmtId="49" fontId="7" fillId="27" borderId="10" xfId="0" applyNumberFormat="1" applyFont="1" applyFill="1" applyBorder="1" applyAlignment="1">
      <alignment wrapText="1"/>
    </xf>
    <xf numFmtId="165" fontId="11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wrapText="1"/>
    </xf>
    <xf numFmtId="165" fontId="9" fillId="27" borderId="10" xfId="42" applyNumberFormat="1" applyFont="1" applyFill="1" applyBorder="1" applyAlignment="1">
      <alignment horizontal="right" vertical="center"/>
    </xf>
    <xf numFmtId="165" fontId="12" fillId="27" borderId="10" xfId="42" applyNumberFormat="1" applyFont="1" applyFill="1" applyBorder="1" applyAlignment="1">
      <alignment horizontal="right" vertical="center"/>
    </xf>
    <xf numFmtId="49" fontId="14" fillId="27" borderId="10" xfId="0" applyNumberFormat="1" applyFont="1" applyFill="1" applyBorder="1" applyAlignment="1">
      <alignment horizontal="center"/>
    </xf>
    <xf numFmtId="2" fontId="9" fillId="27" borderId="10" xfId="42" applyNumberFormat="1" applyFont="1" applyFill="1" applyBorder="1" applyAlignment="1">
      <alignment horizontal="right" vertical="center"/>
    </xf>
    <xf numFmtId="2" fontId="12" fillId="27" borderId="10" xfId="42" applyNumberFormat="1" applyFont="1" applyFill="1" applyBorder="1" applyAlignment="1">
      <alignment horizontal="right" vertical="center"/>
    </xf>
    <xf numFmtId="2" fontId="11" fillId="27" borderId="10" xfId="42" applyNumberFormat="1" applyFont="1" applyFill="1" applyBorder="1" applyAlignment="1">
      <alignment horizontal="right" vertical="center"/>
    </xf>
    <xf numFmtId="0" fontId="37" fillId="27" borderId="10" xfId="0" applyFont="1" applyFill="1" applyBorder="1"/>
    <xf numFmtId="0" fontId="15" fillId="27" borderId="0" xfId="0" applyFont="1" applyFill="1" applyAlignment="1">
      <alignment wrapText="1"/>
    </xf>
    <xf numFmtId="49" fontId="7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right" wrapText="1"/>
    </xf>
    <xf numFmtId="0" fontId="4" fillId="27" borderId="10" xfId="0" applyFont="1" applyFill="1" applyBorder="1" applyAlignment="1">
      <alignment wrapText="1"/>
    </xf>
    <xf numFmtId="0" fontId="4" fillId="27" borderId="13" xfId="0" applyFont="1" applyFill="1" applyBorder="1" applyAlignment="1">
      <alignment wrapText="1"/>
    </xf>
    <xf numFmtId="0" fontId="37" fillId="27" borderId="0" xfId="0" applyFont="1" applyFill="1" applyAlignment="1">
      <alignment wrapText="1"/>
    </xf>
    <xf numFmtId="49" fontId="9" fillId="27" borderId="10" xfId="0" applyNumberFormat="1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wrapText="1"/>
    </xf>
    <xf numFmtId="0" fontId="11" fillId="27" borderId="10" xfId="0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166" fontId="16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horizontal="center" wrapText="1"/>
    </xf>
    <xf numFmtId="0" fontId="12" fillId="27" borderId="10" xfId="0" applyFont="1" applyFill="1" applyBorder="1" applyAlignment="1">
      <alignment horizontal="center" wrapText="1"/>
    </xf>
    <xf numFmtId="0" fontId="11" fillId="27" borderId="11" xfId="0" applyFont="1" applyFill="1" applyBorder="1" applyAlignment="1">
      <alignment wrapText="1"/>
    </xf>
    <xf numFmtId="49" fontId="11" fillId="27" borderId="11" xfId="0" applyNumberFormat="1" applyFont="1" applyFill="1" applyBorder="1" applyAlignment="1">
      <alignment horizontal="center" wrapText="1"/>
    </xf>
    <xf numFmtId="49" fontId="11" fillId="27" borderId="11" xfId="0" applyNumberFormat="1" applyFont="1" applyFill="1" applyBorder="1" applyAlignment="1">
      <alignment horizontal="center"/>
    </xf>
    <xf numFmtId="166" fontId="11" fillId="27" borderId="11" xfId="42" applyNumberFormat="1" applyFont="1" applyFill="1" applyBorder="1" applyAlignment="1">
      <alignment horizontal="right" vertical="center"/>
    </xf>
    <xf numFmtId="0" fontId="9" fillId="27" borderId="11" xfId="0" applyFont="1" applyFill="1" applyBorder="1" applyAlignment="1">
      <alignment wrapText="1"/>
    </xf>
    <xf numFmtId="49" fontId="9" fillId="27" borderId="11" xfId="0" applyNumberFormat="1" applyFont="1" applyFill="1" applyBorder="1" applyAlignment="1">
      <alignment horizontal="center" wrapText="1"/>
    </xf>
    <xf numFmtId="49" fontId="9" fillId="27" borderId="11" xfId="0" applyNumberFormat="1" applyFont="1" applyFill="1" applyBorder="1" applyAlignment="1">
      <alignment horizontal="center"/>
    </xf>
    <xf numFmtId="166" fontId="9" fillId="27" borderId="11" xfId="42" applyNumberFormat="1" applyFont="1" applyFill="1" applyBorder="1" applyAlignment="1">
      <alignment horizontal="right" vertical="center"/>
    </xf>
    <xf numFmtId="0" fontId="12" fillId="27" borderId="11" xfId="0" applyFont="1" applyFill="1" applyBorder="1" applyAlignment="1">
      <alignment wrapText="1"/>
    </xf>
    <xf numFmtId="49" fontId="12" fillId="27" borderId="11" xfId="0" applyNumberFormat="1" applyFont="1" applyFill="1" applyBorder="1" applyAlignment="1">
      <alignment horizontal="center" wrapText="1"/>
    </xf>
    <xf numFmtId="49" fontId="12" fillId="27" borderId="11" xfId="0" applyNumberFormat="1" applyFont="1" applyFill="1" applyBorder="1" applyAlignment="1">
      <alignment horizontal="center"/>
    </xf>
    <xf numFmtId="166" fontId="12" fillId="27" borderId="11" xfId="42" applyNumberFormat="1" applyFont="1" applyFill="1" applyBorder="1" applyAlignment="1">
      <alignment horizontal="right" vertical="center"/>
    </xf>
    <xf numFmtId="0" fontId="17" fillId="27" borderId="11" xfId="0" applyFont="1" applyFill="1" applyBorder="1" applyAlignment="1">
      <alignment horizontal="left" wrapText="1"/>
    </xf>
    <xf numFmtId="0" fontId="7" fillId="27" borderId="11" xfId="0" applyFont="1" applyFill="1" applyBorder="1" applyAlignment="1">
      <alignment horizontal="center" wrapText="1"/>
    </xf>
    <xf numFmtId="0" fontId="8" fillId="27" borderId="11" xfId="0" applyFont="1" applyFill="1" applyBorder="1" applyAlignment="1">
      <alignment horizontal="center"/>
    </xf>
    <xf numFmtId="166" fontId="7" fillId="27" borderId="11" xfId="42" applyNumberFormat="1" applyFont="1" applyFill="1" applyBorder="1" applyAlignment="1">
      <alignment horizontal="right" vertical="center"/>
    </xf>
    <xf numFmtId="166" fontId="7" fillId="27" borderId="10" xfId="42" applyNumberFormat="1" applyFont="1" applyFill="1" applyBorder="1" applyAlignment="1">
      <alignment horizontal="right"/>
    </xf>
    <xf numFmtId="0" fontId="8" fillId="27" borderId="10" xfId="0" applyFont="1" applyFill="1" applyBorder="1" applyAlignment="1">
      <alignment horizontal="center" wrapText="1"/>
    </xf>
    <xf numFmtId="166" fontId="8" fillId="27" borderId="10" xfId="42" applyNumberFormat="1" applyFont="1" applyFill="1" applyBorder="1" applyAlignment="1">
      <alignment horizontal="right"/>
    </xf>
    <xf numFmtId="166" fontId="10" fillId="27" borderId="10" xfId="42" applyNumberFormat="1" applyFont="1" applyFill="1" applyBorder="1" applyAlignment="1">
      <alignment horizontal="right"/>
    </xf>
    <xf numFmtId="166" fontId="9" fillId="27" borderId="10" xfId="42" applyNumberFormat="1" applyFont="1" applyFill="1" applyBorder="1" applyAlignment="1">
      <alignment horizontal="right"/>
    </xf>
    <xf numFmtId="166" fontId="11" fillId="27" borderId="10" xfId="42" applyNumberFormat="1" applyFont="1" applyFill="1" applyBorder="1" applyAlignment="1">
      <alignment horizontal="right"/>
    </xf>
    <xf numFmtId="0" fontId="10" fillId="27" borderId="12" xfId="0" applyFont="1" applyFill="1" applyBorder="1" applyAlignment="1">
      <alignment horizontal="center" wrapText="1"/>
    </xf>
    <xf numFmtId="0" fontId="7" fillId="27" borderId="13" xfId="0" applyFont="1" applyFill="1" applyBorder="1" applyAlignment="1">
      <alignment wrapText="1"/>
    </xf>
    <xf numFmtId="0" fontId="7" fillId="27" borderId="12" xfId="0" applyFont="1" applyFill="1" applyBorder="1" applyAlignment="1">
      <alignment horizontal="center" wrapText="1"/>
    </xf>
    <xf numFmtId="0" fontId="15" fillId="27" borderId="10" xfId="0" applyFont="1" applyFill="1" applyBorder="1"/>
    <xf numFmtId="165" fontId="15" fillId="27" borderId="10" xfId="0" applyNumberFormat="1" applyFont="1" applyFill="1" applyBorder="1" applyAlignment="1">
      <alignment horizontal="right" vertical="center"/>
    </xf>
    <xf numFmtId="0" fontId="4" fillId="27" borderId="10" xfId="0" applyNumberFormat="1" applyFont="1" applyFill="1" applyBorder="1" applyAlignment="1">
      <alignment horizontal="left" wrapText="1"/>
    </xf>
    <xf numFmtId="0" fontId="4" fillId="27" borderId="10" xfId="0" applyFont="1" applyFill="1" applyBorder="1"/>
    <xf numFmtId="165" fontId="4" fillId="27" borderId="10" xfId="0" applyNumberFormat="1" applyFont="1" applyFill="1" applyBorder="1" applyAlignment="1">
      <alignment horizontal="right" vertical="center"/>
    </xf>
    <xf numFmtId="0" fontId="13" fillId="27" borderId="10" xfId="0" applyFont="1" applyFill="1" applyBorder="1" applyAlignment="1">
      <alignment horizontal="left" wrapText="1"/>
    </xf>
    <xf numFmtId="0" fontId="13" fillId="27" borderId="10" xfId="0" applyFont="1" applyFill="1" applyBorder="1"/>
    <xf numFmtId="0" fontId="13" fillId="27" borderId="10" xfId="0" applyFont="1" applyFill="1" applyBorder="1" applyAlignment="1">
      <alignment horizontal="center"/>
    </xf>
    <xf numFmtId="165" fontId="13" fillId="27" borderId="10" xfId="0" applyNumberFormat="1" applyFont="1" applyFill="1" applyBorder="1" applyAlignment="1">
      <alignment horizontal="right" vertical="center"/>
    </xf>
    <xf numFmtId="0" fontId="46" fillId="27" borderId="10" xfId="0" applyFont="1" applyFill="1" applyBorder="1" applyAlignment="1">
      <alignment horizontal="center" vertical="center" wrapText="1"/>
    </xf>
    <xf numFmtId="165" fontId="46" fillId="27" borderId="10" xfId="0" applyNumberFormat="1" applyFont="1" applyFill="1" applyBorder="1" applyAlignment="1">
      <alignment vertical="center" wrapText="1"/>
    </xf>
    <xf numFmtId="0" fontId="46" fillId="27" borderId="10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justify" vertical="top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166" fontId="11" fillId="0" borderId="10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6" fontId="9" fillId="0" borderId="10" xfId="4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66" fontId="10" fillId="0" borderId="10" xfId="42" applyNumberFormat="1" applyFont="1" applyFill="1" applyBorder="1" applyAlignment="1">
      <alignment horizontal="right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165" fontId="46" fillId="0" borderId="14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168" fontId="40" fillId="0" borderId="10" xfId="42" applyNumberFormat="1" applyFont="1" applyBorder="1" applyAlignment="1">
      <alignment vertical="center"/>
    </xf>
    <xf numFmtId="168" fontId="39" fillId="0" borderId="10" xfId="42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49" fontId="40" fillId="27" borderId="27" xfId="0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166" fontId="4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/>
    <xf numFmtId="166" fontId="13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wrapText="1"/>
    </xf>
    <xf numFmtId="0" fontId="40" fillId="25" borderId="1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6" fontId="40" fillId="25" borderId="10" xfId="42" applyNumberFormat="1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46" fillId="0" borderId="0" xfId="0" applyFont="1" applyAlignment="1">
      <alignment horizontal="right" wrapText="1"/>
    </xf>
    <xf numFmtId="0" fontId="46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20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39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165" fontId="39" fillId="0" borderId="11" xfId="0" applyNumberFormat="1" applyFont="1" applyBorder="1" applyAlignment="1">
      <alignment horizontal="center" vertical="center" wrapText="1"/>
    </xf>
    <xf numFmtId="165" fontId="39" fillId="0" borderId="13" xfId="0" applyNumberFormat="1" applyFont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6" fillId="27" borderId="0" xfId="0" applyFont="1" applyFill="1" applyAlignment="1">
      <alignment horizontal="center" vertical="center" wrapText="1"/>
    </xf>
    <xf numFmtId="0" fontId="7" fillId="27" borderId="0" xfId="0" applyFont="1" applyFill="1" applyBorder="1" applyAlignment="1">
      <alignment horizontal="center" wrapText="1"/>
    </xf>
    <xf numFmtId="0" fontId="4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textRotation="90" wrapText="1"/>
    </xf>
    <xf numFmtId="0" fontId="8" fillId="27" borderId="10" xfId="0" applyFont="1" applyFill="1" applyBorder="1" applyAlignment="1">
      <alignment horizontal="center" vertical="center" wrapText="1"/>
    </xf>
    <xf numFmtId="0" fontId="8" fillId="27" borderId="11" xfId="0" applyFont="1" applyFill="1" applyBorder="1" applyAlignment="1">
      <alignment horizontal="center" vertical="center" textRotation="90" wrapText="1"/>
    </xf>
    <xf numFmtId="0" fontId="8" fillId="27" borderId="13" xfId="0" applyFont="1" applyFill="1" applyBorder="1" applyAlignment="1">
      <alignment horizontal="center" vertical="center" textRotation="90" wrapText="1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0" fillId="27" borderId="10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/>
    </xf>
    <xf numFmtId="0" fontId="10" fillId="27" borderId="12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1" fillId="27" borderId="12" xfId="0" applyFont="1" applyFill="1" applyBorder="1" applyAlignment="1">
      <alignment horizontal="center"/>
    </xf>
    <xf numFmtId="0" fontId="8" fillId="27" borderId="14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14" fillId="27" borderId="10" xfId="0" applyFont="1" applyFill="1" applyBorder="1" applyAlignment="1">
      <alignment horizontal="center"/>
    </xf>
    <xf numFmtId="49" fontId="39" fillId="0" borderId="10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horizontal="left"/>
    </xf>
    <xf numFmtId="0" fontId="40" fillId="0" borderId="26" xfId="0" applyFont="1" applyBorder="1" applyAlignment="1">
      <alignment horizontal="left"/>
    </xf>
    <xf numFmtId="0" fontId="40" fillId="0" borderId="12" xfId="0" applyFont="1" applyBorder="1" applyAlignment="1">
      <alignment horizontal="left"/>
    </xf>
    <xf numFmtId="0" fontId="39" fillId="0" borderId="14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2" fontId="38" fillId="0" borderId="0" xfId="0" applyNumberFormat="1" applyFont="1" applyAlignment="1">
      <alignment horizontal="right" vertical="top" wrapText="1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textRotation="90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115"/>
  <sheetViews>
    <sheetView view="pageBreakPreview" zoomScale="110" zoomScaleSheetLayoutView="110" workbookViewId="0">
      <selection activeCell="B1" sqref="B1:C4"/>
    </sheetView>
  </sheetViews>
  <sheetFormatPr defaultRowHeight="12.75" x14ac:dyDescent="0.2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 x14ac:dyDescent="0.25">
      <c r="A1" s="22"/>
      <c r="B1" s="330" t="s">
        <v>433</v>
      </c>
      <c r="C1" s="330"/>
      <c r="D1" s="1"/>
    </row>
    <row r="2" spans="1:4" x14ac:dyDescent="0.2">
      <c r="A2" s="326"/>
      <c r="B2" s="330"/>
      <c r="C2" s="330"/>
      <c r="D2" s="324"/>
    </row>
    <row r="3" spans="1:4" x14ac:dyDescent="0.2">
      <c r="A3" s="326"/>
      <c r="B3" s="330"/>
      <c r="C3" s="330"/>
      <c r="D3" s="324"/>
    </row>
    <row r="4" spans="1:4" ht="15.75" x14ac:dyDescent="0.25">
      <c r="A4" s="22"/>
      <c r="B4" s="330"/>
      <c r="C4" s="330"/>
      <c r="D4" s="1"/>
    </row>
    <row r="5" spans="1:4" ht="15.75" x14ac:dyDescent="0.25">
      <c r="A5" s="325" t="s">
        <v>381</v>
      </c>
      <c r="B5" s="325"/>
      <c r="C5" s="325"/>
      <c r="D5" s="1"/>
    </row>
    <row r="6" spans="1:4" ht="15.75" x14ac:dyDescent="0.25">
      <c r="A6" s="23"/>
      <c r="B6" s="23"/>
      <c r="C6" s="23" t="s">
        <v>0</v>
      </c>
      <c r="D6" s="1"/>
    </row>
    <row r="7" spans="1:4" ht="32.25" customHeight="1" x14ac:dyDescent="0.2">
      <c r="A7" s="327" t="s">
        <v>1</v>
      </c>
      <c r="B7" s="329" t="s">
        <v>2</v>
      </c>
      <c r="C7" s="327" t="s">
        <v>3</v>
      </c>
      <c r="D7" s="1"/>
    </row>
    <row r="8" spans="1:4" hidden="1" x14ac:dyDescent="0.2">
      <c r="A8" s="327"/>
      <c r="B8" s="329"/>
      <c r="C8" s="327"/>
      <c r="D8" s="1"/>
    </row>
    <row r="9" spans="1:4" hidden="1" x14ac:dyDescent="0.2">
      <c r="A9" s="327"/>
      <c r="B9" s="329"/>
      <c r="C9" s="327"/>
      <c r="D9" s="1"/>
    </row>
    <row r="10" spans="1:4" ht="15.75" x14ac:dyDescent="0.25">
      <c r="A10" s="24" t="s">
        <v>4</v>
      </c>
      <c r="B10" s="24" t="s">
        <v>5</v>
      </c>
      <c r="C10" s="25">
        <f>C11+C16+C23+C31+C34</f>
        <v>5368.3</v>
      </c>
      <c r="D10" s="1"/>
    </row>
    <row r="11" spans="1:4" ht="15.75" customHeight="1" x14ac:dyDescent="0.2">
      <c r="A11" s="322" t="s">
        <v>6</v>
      </c>
      <c r="B11" s="322" t="s">
        <v>7</v>
      </c>
      <c r="C11" s="328">
        <f>C13</f>
        <v>3850</v>
      </c>
      <c r="D11" s="323"/>
    </row>
    <row r="12" spans="1:4" ht="0.75" customHeight="1" x14ac:dyDescent="0.2">
      <c r="A12" s="322"/>
      <c r="B12" s="322"/>
      <c r="C12" s="328"/>
      <c r="D12" s="323"/>
    </row>
    <row r="13" spans="1:4" ht="22.5" customHeight="1" x14ac:dyDescent="0.25">
      <c r="A13" s="26" t="s">
        <v>8</v>
      </c>
      <c r="B13" s="27" t="s">
        <v>9</v>
      </c>
      <c r="C13" s="28">
        <f>C14+C15</f>
        <v>3850</v>
      </c>
      <c r="D13" s="1"/>
    </row>
    <row r="14" spans="1:4" ht="84.75" customHeight="1" x14ac:dyDescent="0.25">
      <c r="A14" s="29" t="s">
        <v>10</v>
      </c>
      <c r="B14" s="30" t="s">
        <v>128</v>
      </c>
      <c r="C14" s="31">
        <v>3850</v>
      </c>
      <c r="D14" s="1"/>
    </row>
    <row r="15" spans="1:4" ht="47.25" hidden="1" x14ac:dyDescent="0.25">
      <c r="A15" s="29" t="s">
        <v>312</v>
      </c>
      <c r="B15" s="69" t="s">
        <v>313</v>
      </c>
      <c r="C15" s="31"/>
      <c r="D15" s="85"/>
    </row>
    <row r="16" spans="1:4" ht="18.75" customHeight="1" x14ac:dyDescent="0.25">
      <c r="A16" s="32" t="s">
        <v>11</v>
      </c>
      <c r="B16" s="33" t="s">
        <v>12</v>
      </c>
      <c r="C16" s="34">
        <f>C19+C17</f>
        <v>1301.3</v>
      </c>
      <c r="D16" s="1"/>
    </row>
    <row r="17" spans="1:4" ht="31.5" hidden="1" x14ac:dyDescent="0.25">
      <c r="A17" s="26" t="s">
        <v>292</v>
      </c>
      <c r="B17" s="27" t="s">
        <v>289</v>
      </c>
      <c r="C17" s="79">
        <f>C18</f>
        <v>0</v>
      </c>
      <c r="D17" s="78"/>
    </row>
    <row r="18" spans="1:4" ht="31.5" hidden="1" x14ac:dyDescent="0.25">
      <c r="A18" s="29" t="s">
        <v>283</v>
      </c>
      <c r="B18" s="69" t="s">
        <v>282</v>
      </c>
      <c r="C18" s="80"/>
      <c r="D18" s="78"/>
    </row>
    <row r="19" spans="1:4" ht="21.75" customHeight="1" x14ac:dyDescent="0.25">
      <c r="A19" s="26" t="s">
        <v>13</v>
      </c>
      <c r="B19" s="27" t="s">
        <v>14</v>
      </c>
      <c r="C19" s="35">
        <f>C20</f>
        <v>1301.3</v>
      </c>
      <c r="D19" s="1"/>
    </row>
    <row r="20" spans="1:4" ht="20.25" customHeight="1" x14ac:dyDescent="0.25">
      <c r="A20" s="29" t="s">
        <v>15</v>
      </c>
      <c r="B20" s="30" t="s">
        <v>14</v>
      </c>
      <c r="C20" s="31">
        <v>1301.3</v>
      </c>
      <c r="D20" s="1"/>
    </row>
    <row r="21" spans="1:4" ht="31.5" hidden="1" x14ac:dyDescent="0.25">
      <c r="A21" s="77" t="s">
        <v>284</v>
      </c>
      <c r="B21" s="62" t="s">
        <v>282</v>
      </c>
      <c r="C21" s="63">
        <f>C22</f>
        <v>0</v>
      </c>
      <c r="D21" s="75"/>
    </row>
    <row r="22" spans="1:4" ht="31.5" hidden="1" x14ac:dyDescent="0.25">
      <c r="A22" s="29" t="s">
        <v>283</v>
      </c>
      <c r="B22" s="76" t="s">
        <v>282</v>
      </c>
      <c r="C22" s="31"/>
      <c r="D22" s="75"/>
    </row>
    <row r="23" spans="1:4" ht="16.5" customHeight="1" x14ac:dyDescent="0.25">
      <c r="A23" s="32" t="s">
        <v>16</v>
      </c>
      <c r="B23" s="33" t="s">
        <v>143</v>
      </c>
      <c r="C23" s="34">
        <f>C24+C26</f>
        <v>91.5</v>
      </c>
      <c r="D23" s="1"/>
    </row>
    <row r="24" spans="1:4" ht="20.25" customHeight="1" x14ac:dyDescent="0.25">
      <c r="A24" s="26" t="s">
        <v>17</v>
      </c>
      <c r="B24" s="27" t="s">
        <v>18</v>
      </c>
      <c r="C24" s="28">
        <f>C25</f>
        <v>3</v>
      </c>
      <c r="D24" s="1"/>
    </row>
    <row r="25" spans="1:4" ht="45.75" customHeight="1" x14ac:dyDescent="0.25">
      <c r="A25" s="29" t="s">
        <v>19</v>
      </c>
      <c r="B25" s="130" t="s">
        <v>369</v>
      </c>
      <c r="C25" s="31">
        <v>3</v>
      </c>
      <c r="D25" s="1"/>
    </row>
    <row r="26" spans="1:4" ht="15.75" x14ac:dyDescent="0.25">
      <c r="A26" s="26" t="s">
        <v>20</v>
      </c>
      <c r="B26" s="27" t="s">
        <v>21</v>
      </c>
      <c r="C26" s="28">
        <f>C27+C29</f>
        <v>88.5</v>
      </c>
      <c r="D26" s="1"/>
    </row>
    <row r="27" spans="1:4" ht="15.75" x14ac:dyDescent="0.25">
      <c r="A27" s="26" t="s">
        <v>137</v>
      </c>
      <c r="B27" s="27" t="s">
        <v>136</v>
      </c>
      <c r="C27" s="28">
        <f>C28</f>
        <v>69.3</v>
      </c>
      <c r="D27" s="1"/>
    </row>
    <row r="28" spans="1:4" ht="30" customHeight="1" x14ac:dyDescent="0.25">
      <c r="A28" s="29" t="s">
        <v>129</v>
      </c>
      <c r="B28" s="36" t="s">
        <v>130</v>
      </c>
      <c r="C28" s="37">
        <v>69.3</v>
      </c>
      <c r="D28" s="1"/>
    </row>
    <row r="29" spans="1:4" ht="15.75" customHeight="1" x14ac:dyDescent="0.25">
      <c r="A29" s="38" t="s">
        <v>133</v>
      </c>
      <c r="B29" s="27" t="s">
        <v>134</v>
      </c>
      <c r="C29" s="35">
        <f>C30</f>
        <v>19.2</v>
      </c>
      <c r="D29" s="1"/>
    </row>
    <row r="30" spans="1:4" ht="49.5" customHeight="1" x14ac:dyDescent="0.25">
      <c r="A30" s="29" t="s">
        <v>135</v>
      </c>
      <c r="B30" s="130" t="s">
        <v>131</v>
      </c>
      <c r="C30" s="37">
        <v>19.2</v>
      </c>
      <c r="D30" s="1"/>
    </row>
    <row r="31" spans="1:4" ht="19.5" customHeight="1" x14ac:dyDescent="0.25">
      <c r="A31" s="32" t="s">
        <v>22</v>
      </c>
      <c r="B31" s="33" t="s">
        <v>139</v>
      </c>
      <c r="C31" s="34">
        <f>C32</f>
        <v>30.5</v>
      </c>
      <c r="D31" s="1"/>
    </row>
    <row r="32" spans="1:4" ht="47.25" customHeight="1" x14ac:dyDescent="0.25">
      <c r="A32" s="32" t="s">
        <v>138</v>
      </c>
      <c r="B32" s="33" t="s">
        <v>140</v>
      </c>
      <c r="C32" s="34">
        <f>C33</f>
        <v>30.5</v>
      </c>
      <c r="D32" s="1"/>
    </row>
    <row r="33" spans="1:4" ht="81.75" customHeight="1" x14ac:dyDescent="0.25">
      <c r="A33" s="29" t="s">
        <v>23</v>
      </c>
      <c r="B33" s="30" t="s">
        <v>24</v>
      </c>
      <c r="C33" s="31">
        <v>30.5</v>
      </c>
      <c r="D33" s="1"/>
    </row>
    <row r="34" spans="1:4" ht="31.5" x14ac:dyDescent="0.25">
      <c r="A34" s="66" t="s">
        <v>241</v>
      </c>
      <c r="B34" s="66" t="s">
        <v>242</v>
      </c>
      <c r="C34" s="63">
        <f>C35</f>
        <v>95</v>
      </c>
      <c r="D34" s="64"/>
    </row>
    <row r="35" spans="1:4" ht="94.5" x14ac:dyDescent="0.25">
      <c r="A35" s="66" t="s">
        <v>243</v>
      </c>
      <c r="B35" s="66" t="s">
        <v>245</v>
      </c>
      <c r="C35" s="63">
        <f>C36</f>
        <v>95</v>
      </c>
      <c r="D35" s="64"/>
    </row>
    <row r="36" spans="1:4" ht="94.5" x14ac:dyDescent="0.25">
      <c r="A36" s="67" t="s">
        <v>244</v>
      </c>
      <c r="B36" s="68" t="s">
        <v>223</v>
      </c>
      <c r="C36" s="31">
        <v>95</v>
      </c>
      <c r="D36" s="64"/>
    </row>
    <row r="37" spans="1:4" ht="15.75" hidden="1" x14ac:dyDescent="0.25">
      <c r="A37" s="87" t="s">
        <v>314</v>
      </c>
      <c r="B37" s="87" t="s">
        <v>319</v>
      </c>
      <c r="C37" s="63">
        <f>C38</f>
        <v>0</v>
      </c>
      <c r="D37" s="86"/>
    </row>
    <row r="38" spans="1:4" ht="63" hidden="1" x14ac:dyDescent="0.25">
      <c r="A38" s="87" t="s">
        <v>315</v>
      </c>
      <c r="B38" s="87" t="s">
        <v>318</v>
      </c>
      <c r="C38" s="63">
        <f>C39</f>
        <v>0</v>
      </c>
      <c r="D38" s="86"/>
    </row>
    <row r="39" spans="1:4" ht="78.75" hidden="1" x14ac:dyDescent="0.25">
      <c r="A39" s="67" t="s">
        <v>316</v>
      </c>
      <c r="B39" s="68" t="s">
        <v>317</v>
      </c>
      <c r="C39" s="31"/>
      <c r="D39" s="86"/>
    </row>
    <row r="40" spans="1:4" ht="15.75" x14ac:dyDescent="0.25">
      <c r="A40" s="51" t="s">
        <v>25</v>
      </c>
      <c r="B40" s="51" t="s">
        <v>26</v>
      </c>
      <c r="C40" s="25">
        <f>C41+C109+C113</f>
        <v>13637.5</v>
      </c>
      <c r="D40" s="1"/>
    </row>
    <row r="41" spans="1:4" ht="28.5" customHeight="1" x14ac:dyDescent="0.25">
      <c r="A41" s="52" t="s">
        <v>27</v>
      </c>
      <c r="B41" s="33" t="s">
        <v>28</v>
      </c>
      <c r="C41" s="34">
        <f>C42+C48+C52+C59</f>
        <v>14148.6</v>
      </c>
      <c r="D41" s="1"/>
    </row>
    <row r="42" spans="1:4" ht="31.5" customHeight="1" x14ac:dyDescent="0.25">
      <c r="A42" s="33" t="s">
        <v>240</v>
      </c>
      <c r="B42" s="33" t="s">
        <v>197</v>
      </c>
      <c r="C42" s="34">
        <f>C43+C45</f>
        <v>4009.7</v>
      </c>
      <c r="D42" s="1"/>
    </row>
    <row r="43" spans="1:4" ht="30.75" customHeight="1" x14ac:dyDescent="0.25">
      <c r="A43" s="33" t="s">
        <v>239</v>
      </c>
      <c r="B43" s="33" t="s">
        <v>198</v>
      </c>
      <c r="C43" s="49">
        <f>C44</f>
        <v>584.1</v>
      </c>
      <c r="D43" s="48"/>
    </row>
    <row r="44" spans="1:4" ht="30" customHeight="1" x14ac:dyDescent="0.25">
      <c r="A44" s="65" t="s">
        <v>238</v>
      </c>
      <c r="B44" s="132" t="s">
        <v>421</v>
      </c>
      <c r="C44" s="84">
        <v>584.1</v>
      </c>
      <c r="D44" s="1"/>
    </row>
    <row r="45" spans="1:4" ht="22.5" customHeight="1" x14ac:dyDescent="0.25">
      <c r="A45" s="57" t="s">
        <v>262</v>
      </c>
      <c r="B45" s="57" t="s">
        <v>209</v>
      </c>
      <c r="C45" s="58">
        <f>C46</f>
        <v>3425.6</v>
      </c>
      <c r="D45" s="56"/>
    </row>
    <row r="46" spans="1:4" ht="21.75" customHeight="1" x14ac:dyDescent="0.25">
      <c r="A46" s="57" t="s">
        <v>263</v>
      </c>
      <c r="B46" s="57" t="s">
        <v>210</v>
      </c>
      <c r="C46" s="58">
        <f>C47</f>
        <v>3425.6</v>
      </c>
      <c r="D46" s="56"/>
    </row>
    <row r="47" spans="1:4" ht="51.75" customHeight="1" x14ac:dyDescent="0.25">
      <c r="A47" s="65" t="s">
        <v>237</v>
      </c>
      <c r="B47" s="132" t="s">
        <v>388</v>
      </c>
      <c r="C47" s="84">
        <v>3425.6</v>
      </c>
      <c r="D47" s="56"/>
    </row>
    <row r="48" spans="1:4" ht="40.5" customHeight="1" x14ac:dyDescent="0.25">
      <c r="A48" s="62" t="s">
        <v>264</v>
      </c>
      <c r="B48" s="62" t="s">
        <v>215</v>
      </c>
      <c r="C48" s="63">
        <f>C49</f>
        <v>60</v>
      </c>
      <c r="D48" s="59"/>
    </row>
    <row r="49" spans="1:4" ht="25.5" customHeight="1" x14ac:dyDescent="0.25">
      <c r="A49" s="62" t="s">
        <v>265</v>
      </c>
      <c r="B49" s="62" t="s">
        <v>216</v>
      </c>
      <c r="C49" s="63">
        <f>C50</f>
        <v>60</v>
      </c>
      <c r="D49" s="59"/>
    </row>
    <row r="50" spans="1:4" ht="24.75" customHeight="1" x14ac:dyDescent="0.25">
      <c r="A50" s="62" t="s">
        <v>266</v>
      </c>
      <c r="B50" s="62" t="s">
        <v>189</v>
      </c>
      <c r="C50" s="63">
        <f>C51</f>
        <v>60</v>
      </c>
      <c r="D50" s="59"/>
    </row>
    <row r="51" spans="1:4" ht="61.5" customHeight="1" x14ac:dyDescent="0.25">
      <c r="A51" s="69" t="s">
        <v>236</v>
      </c>
      <c r="B51" s="321" t="s">
        <v>224</v>
      </c>
      <c r="C51" s="84">
        <v>60</v>
      </c>
      <c r="D51" s="59"/>
    </row>
    <row r="52" spans="1:4" ht="34.5" customHeight="1" x14ac:dyDescent="0.25">
      <c r="A52" s="33" t="s">
        <v>234</v>
      </c>
      <c r="B52" s="33" t="s">
        <v>199</v>
      </c>
      <c r="C52" s="34">
        <f>C57+C53</f>
        <v>74.7</v>
      </c>
      <c r="D52" s="1"/>
    </row>
    <row r="53" spans="1:4" ht="46.5" customHeight="1" x14ac:dyDescent="0.25">
      <c r="A53" s="33" t="s">
        <v>233</v>
      </c>
      <c r="B53" s="40" t="s">
        <v>145</v>
      </c>
      <c r="C53" s="34">
        <f>C54</f>
        <v>13.4</v>
      </c>
      <c r="D53" s="50"/>
    </row>
    <row r="54" spans="1:4" ht="48" customHeight="1" x14ac:dyDescent="0.25">
      <c r="A54" s="33" t="s">
        <v>232</v>
      </c>
      <c r="B54" s="40" t="s">
        <v>146</v>
      </c>
      <c r="C54" s="34">
        <f>C55+C56</f>
        <v>13.4</v>
      </c>
      <c r="D54" s="50"/>
    </row>
    <row r="55" spans="1:4" ht="65.25" customHeight="1" x14ac:dyDescent="0.25">
      <c r="A55" s="65" t="s">
        <v>235</v>
      </c>
      <c r="B55" s="30" t="s">
        <v>188</v>
      </c>
      <c r="C55" s="84">
        <v>13.4</v>
      </c>
      <c r="D55" s="50"/>
    </row>
    <row r="56" spans="1:4" ht="76.5" hidden="1" customHeight="1" x14ac:dyDescent="0.25">
      <c r="A56" s="30" t="s">
        <v>200</v>
      </c>
      <c r="B56" s="41" t="s">
        <v>365</v>
      </c>
      <c r="C56" s="31"/>
      <c r="D56" s="59"/>
    </row>
    <row r="57" spans="1:4" ht="48" customHeight="1" x14ac:dyDescent="0.25">
      <c r="A57" s="33" t="s">
        <v>231</v>
      </c>
      <c r="B57" s="40" t="s">
        <v>144</v>
      </c>
      <c r="C57" s="34">
        <f>C58</f>
        <v>61.3</v>
      </c>
      <c r="D57" s="1"/>
    </row>
    <row r="58" spans="1:4" ht="53.25" customHeight="1" x14ac:dyDescent="0.25">
      <c r="A58" s="65" t="s">
        <v>230</v>
      </c>
      <c r="B58" s="41" t="s">
        <v>190</v>
      </c>
      <c r="C58" s="84">
        <v>61.3</v>
      </c>
      <c r="D58" s="1"/>
    </row>
    <row r="59" spans="1:4" ht="24" customHeight="1" x14ac:dyDescent="0.25">
      <c r="A59" s="33" t="s">
        <v>229</v>
      </c>
      <c r="B59" s="33" t="s">
        <v>29</v>
      </c>
      <c r="C59" s="34">
        <f>C60+C73</f>
        <v>10004.200000000001</v>
      </c>
      <c r="D59" s="1"/>
    </row>
    <row r="60" spans="1:4" ht="66.75" customHeight="1" x14ac:dyDescent="0.25">
      <c r="A60" s="33" t="s">
        <v>228</v>
      </c>
      <c r="B60" s="33" t="s">
        <v>203</v>
      </c>
      <c r="C60" s="49">
        <f>C61+C70</f>
        <v>924.6</v>
      </c>
      <c r="D60" s="48"/>
    </row>
    <row r="61" spans="1:4" ht="79.5" customHeight="1" x14ac:dyDescent="0.25">
      <c r="A61" s="53" t="s">
        <v>227</v>
      </c>
      <c r="B61" s="53" t="s">
        <v>205</v>
      </c>
      <c r="C61" s="54">
        <f>C62+C66</f>
        <v>45.2</v>
      </c>
      <c r="D61" s="48"/>
    </row>
    <row r="62" spans="1:4" ht="47.25" x14ac:dyDescent="0.25">
      <c r="A62" s="53" t="s">
        <v>227</v>
      </c>
      <c r="B62" s="53" t="s">
        <v>393</v>
      </c>
      <c r="C62" s="54">
        <f>C63</f>
        <v>11.2</v>
      </c>
      <c r="D62" s="48"/>
    </row>
    <row r="63" spans="1:4" ht="47.25" x14ac:dyDescent="0.25">
      <c r="A63" s="82" t="s">
        <v>227</v>
      </c>
      <c r="B63" s="83" t="s">
        <v>394</v>
      </c>
      <c r="C63" s="84">
        <f>C64</f>
        <v>11.2</v>
      </c>
      <c r="D63" s="81"/>
    </row>
    <row r="64" spans="1:4" ht="33" customHeight="1" x14ac:dyDescent="0.25">
      <c r="A64" s="42" t="s">
        <v>227</v>
      </c>
      <c r="B64" s="43" t="s">
        <v>104</v>
      </c>
      <c r="C64" s="84">
        <v>11.2</v>
      </c>
      <c r="D64" s="48"/>
    </row>
    <row r="65" spans="1:4" ht="33" hidden="1" customHeight="1" x14ac:dyDescent="0.25">
      <c r="A65" s="42" t="s">
        <v>204</v>
      </c>
      <c r="B65" s="43"/>
      <c r="C65" s="84"/>
      <c r="D65" s="59"/>
    </row>
    <row r="66" spans="1:4" ht="47.25" x14ac:dyDescent="0.25">
      <c r="A66" s="47" t="s">
        <v>227</v>
      </c>
      <c r="B66" s="60" t="s">
        <v>422</v>
      </c>
      <c r="C66" s="28">
        <f>C67</f>
        <v>34</v>
      </c>
      <c r="D66" s="59"/>
    </row>
    <row r="67" spans="1:4" ht="63" x14ac:dyDescent="0.25">
      <c r="A67" s="42" t="s">
        <v>227</v>
      </c>
      <c r="B67" s="43" t="s">
        <v>423</v>
      </c>
      <c r="C67" s="31">
        <v>34</v>
      </c>
      <c r="D67" s="59"/>
    </row>
    <row r="68" spans="1:4" ht="21.75" customHeight="1" x14ac:dyDescent="0.25">
      <c r="A68" s="42" t="s">
        <v>227</v>
      </c>
      <c r="B68" s="43" t="s">
        <v>397</v>
      </c>
      <c r="C68" s="84">
        <v>34</v>
      </c>
      <c r="D68" s="59"/>
    </row>
    <row r="69" spans="1:4" ht="33" hidden="1" customHeight="1" x14ac:dyDescent="0.25">
      <c r="A69" s="42" t="s">
        <v>204</v>
      </c>
      <c r="B69" s="43"/>
      <c r="C69" s="31"/>
      <c r="D69" s="59"/>
    </row>
    <row r="70" spans="1:4" ht="48" customHeight="1" x14ac:dyDescent="0.25">
      <c r="A70" s="47" t="s">
        <v>227</v>
      </c>
      <c r="B70" s="60" t="s">
        <v>396</v>
      </c>
      <c r="C70" s="28">
        <f>C71</f>
        <v>879.4</v>
      </c>
      <c r="D70" s="304"/>
    </row>
    <row r="71" spans="1:4" ht="45.75" customHeight="1" x14ac:dyDescent="0.25">
      <c r="A71" s="42" t="s">
        <v>227</v>
      </c>
      <c r="B71" s="43" t="s">
        <v>424</v>
      </c>
      <c r="C71" s="31">
        <f>C72</f>
        <v>879.4</v>
      </c>
      <c r="D71" s="304"/>
    </row>
    <row r="72" spans="1:4" ht="33" customHeight="1" x14ac:dyDescent="0.25">
      <c r="A72" s="42" t="s">
        <v>227</v>
      </c>
      <c r="B72" s="132" t="s">
        <v>399</v>
      </c>
      <c r="C72" s="84">
        <v>879.4</v>
      </c>
      <c r="D72" s="299"/>
    </row>
    <row r="73" spans="1:4" ht="36" customHeight="1" x14ac:dyDescent="0.25">
      <c r="A73" s="57" t="s">
        <v>277</v>
      </c>
      <c r="B73" s="57" t="s">
        <v>201</v>
      </c>
      <c r="C73" s="58">
        <f>C74</f>
        <v>9079.6</v>
      </c>
      <c r="D73" s="56"/>
    </row>
    <row r="74" spans="1:4" ht="34.5" customHeight="1" x14ac:dyDescent="0.25">
      <c r="A74" s="57" t="s">
        <v>276</v>
      </c>
      <c r="B74" s="57" t="s">
        <v>191</v>
      </c>
      <c r="C74" s="58">
        <f>C75+C86+C97+C107+C94+C104</f>
        <v>9079.6</v>
      </c>
      <c r="D74" s="56"/>
    </row>
    <row r="75" spans="1:4" ht="63" customHeight="1" x14ac:dyDescent="0.25">
      <c r="A75" s="27" t="s">
        <v>225</v>
      </c>
      <c r="B75" s="27" t="s">
        <v>391</v>
      </c>
      <c r="C75" s="28">
        <f>C80+C84</f>
        <v>6374.7000000000007</v>
      </c>
      <c r="D75" s="48"/>
    </row>
    <row r="76" spans="1:4" ht="31.5" hidden="1" x14ac:dyDescent="0.25">
      <c r="A76" s="69" t="s">
        <v>225</v>
      </c>
      <c r="B76" s="69" t="s">
        <v>296</v>
      </c>
      <c r="C76" s="31">
        <f>C77</f>
        <v>0</v>
      </c>
      <c r="D76" s="81"/>
    </row>
    <row r="77" spans="1:4" ht="31.5" hidden="1" x14ac:dyDescent="0.25">
      <c r="A77" s="69" t="s">
        <v>225</v>
      </c>
      <c r="B77" s="69" t="s">
        <v>294</v>
      </c>
      <c r="C77" s="31">
        <f>C78</f>
        <v>0</v>
      </c>
      <c r="D77" s="81"/>
    </row>
    <row r="78" spans="1:4" ht="47.25" hidden="1" x14ac:dyDescent="0.25">
      <c r="A78" s="69" t="s">
        <v>225</v>
      </c>
      <c r="B78" s="69" t="s">
        <v>295</v>
      </c>
      <c r="C78" s="31"/>
      <c r="D78" s="81"/>
    </row>
    <row r="79" spans="1:4" ht="48.75" hidden="1" customHeight="1" x14ac:dyDescent="0.25">
      <c r="A79" s="69" t="s">
        <v>225</v>
      </c>
      <c r="B79" s="69" t="s">
        <v>297</v>
      </c>
      <c r="C79" s="31">
        <f>C80</f>
        <v>6341.7000000000007</v>
      </c>
      <c r="D79" s="81"/>
    </row>
    <row r="80" spans="1:4" ht="63" x14ac:dyDescent="0.25">
      <c r="A80" s="27" t="s">
        <v>225</v>
      </c>
      <c r="B80" s="39" t="s">
        <v>267</v>
      </c>
      <c r="C80" s="28">
        <f>C81+C83</f>
        <v>6341.7000000000007</v>
      </c>
      <c r="D80" s="1"/>
    </row>
    <row r="81" spans="1:4" ht="31.5" x14ac:dyDescent="0.25">
      <c r="A81" s="65" t="s">
        <v>225</v>
      </c>
      <c r="B81" s="55" t="s">
        <v>268</v>
      </c>
      <c r="C81" s="84">
        <v>4394.6000000000004</v>
      </c>
      <c r="D81" s="50"/>
    </row>
    <row r="82" spans="1:4" ht="15" hidden="1" customHeight="1" x14ac:dyDescent="0.25">
      <c r="A82" s="42"/>
      <c r="B82" s="55" t="s">
        <v>206</v>
      </c>
      <c r="C82" s="84"/>
      <c r="D82" s="50"/>
    </row>
    <row r="83" spans="1:4" ht="47.25" x14ac:dyDescent="0.25">
      <c r="A83" s="65" t="s">
        <v>225</v>
      </c>
      <c r="B83" s="55" t="s">
        <v>270</v>
      </c>
      <c r="C83" s="84">
        <v>1947.1</v>
      </c>
      <c r="D83" s="50"/>
    </row>
    <row r="84" spans="1:4" ht="47.25" x14ac:dyDescent="0.25">
      <c r="A84" s="27" t="s">
        <v>225</v>
      </c>
      <c r="B84" s="303" t="s">
        <v>390</v>
      </c>
      <c r="C84" s="134">
        <f>C85</f>
        <v>33</v>
      </c>
      <c r="D84" s="302"/>
    </row>
    <row r="85" spans="1:4" ht="47.25" x14ac:dyDescent="0.25">
      <c r="A85" s="132" t="s">
        <v>225</v>
      </c>
      <c r="B85" s="133" t="s">
        <v>387</v>
      </c>
      <c r="C85" s="135">
        <v>33</v>
      </c>
      <c r="D85" s="302"/>
    </row>
    <row r="86" spans="1:4" ht="64.5" customHeight="1" x14ac:dyDescent="0.25">
      <c r="A86" s="47" t="s">
        <v>225</v>
      </c>
      <c r="B86" s="39" t="s">
        <v>392</v>
      </c>
      <c r="C86" s="28">
        <f>C91</f>
        <v>987.30000000000007</v>
      </c>
      <c r="D86" s="48"/>
    </row>
    <row r="87" spans="1:4" ht="63" hidden="1" x14ac:dyDescent="0.25">
      <c r="A87" s="42" t="s">
        <v>225</v>
      </c>
      <c r="B87" s="55" t="s">
        <v>298</v>
      </c>
      <c r="C87" s="31">
        <f>C88</f>
        <v>0</v>
      </c>
      <c r="D87" s="81"/>
    </row>
    <row r="88" spans="1:4" ht="79.5" hidden="1" customHeight="1" x14ac:dyDescent="0.25">
      <c r="A88" s="42" t="s">
        <v>225</v>
      </c>
      <c r="B88" s="55" t="s">
        <v>299</v>
      </c>
      <c r="C88" s="31">
        <f>C89+C90</f>
        <v>0</v>
      </c>
      <c r="D88" s="81"/>
    </row>
    <row r="89" spans="1:4" ht="49.5" hidden="1" customHeight="1" x14ac:dyDescent="0.25">
      <c r="A89" s="42" t="s">
        <v>225</v>
      </c>
      <c r="B89" s="55" t="s">
        <v>300</v>
      </c>
      <c r="C89" s="31"/>
      <c r="D89" s="81"/>
    </row>
    <row r="90" spans="1:4" ht="49.5" hidden="1" customHeight="1" x14ac:dyDescent="0.25">
      <c r="A90" s="42" t="s">
        <v>225</v>
      </c>
      <c r="B90" s="55" t="s">
        <v>301</v>
      </c>
      <c r="C90" s="31"/>
      <c r="D90" s="81"/>
    </row>
    <row r="91" spans="1:4" ht="63.75" customHeight="1" x14ac:dyDescent="0.25">
      <c r="A91" s="42" t="s">
        <v>225</v>
      </c>
      <c r="B91" s="132" t="s">
        <v>425</v>
      </c>
      <c r="C91" s="84">
        <f>C92+C93</f>
        <v>987.30000000000007</v>
      </c>
      <c r="D91" s="1"/>
    </row>
    <row r="92" spans="1:4" ht="17.25" customHeight="1" x14ac:dyDescent="0.25">
      <c r="A92" s="42" t="s">
        <v>225</v>
      </c>
      <c r="B92" s="30" t="s">
        <v>141</v>
      </c>
      <c r="C92" s="84">
        <v>72.599999999999994</v>
      </c>
      <c r="D92" s="1"/>
    </row>
    <row r="93" spans="1:4" ht="18" customHeight="1" x14ac:dyDescent="0.25">
      <c r="A93" s="42" t="s">
        <v>225</v>
      </c>
      <c r="B93" s="30" t="s">
        <v>76</v>
      </c>
      <c r="C93" s="84">
        <v>914.7</v>
      </c>
      <c r="D93" s="1"/>
    </row>
    <row r="94" spans="1:4" ht="47.25" x14ac:dyDescent="0.25">
      <c r="A94" s="129" t="s">
        <v>225</v>
      </c>
      <c r="B94" s="39" t="s">
        <v>367</v>
      </c>
      <c r="C94" s="35">
        <f>C95</f>
        <v>43.6</v>
      </c>
      <c r="D94" s="48"/>
    </row>
    <row r="95" spans="1:4" ht="46.5" customHeight="1" x14ac:dyDescent="0.25">
      <c r="A95" s="42" t="s">
        <v>225</v>
      </c>
      <c r="B95" s="128" t="s">
        <v>368</v>
      </c>
      <c r="C95" s="31">
        <f>C96</f>
        <v>43.6</v>
      </c>
      <c r="D95" s="1"/>
    </row>
    <row r="96" spans="1:4" ht="85.5" customHeight="1" x14ac:dyDescent="0.25">
      <c r="A96" s="42" t="s">
        <v>225</v>
      </c>
      <c r="B96" s="132" t="s">
        <v>426</v>
      </c>
      <c r="C96" s="84">
        <v>43.6</v>
      </c>
      <c r="D96" s="1"/>
    </row>
    <row r="97" spans="1:4" ht="47.25" x14ac:dyDescent="0.25">
      <c r="A97" s="47" t="s">
        <v>225</v>
      </c>
      <c r="B97" s="27" t="s">
        <v>395</v>
      </c>
      <c r="C97" s="28">
        <f>C98</f>
        <v>1623.5</v>
      </c>
      <c r="D97" s="48"/>
    </row>
    <row r="98" spans="1:4" ht="47.25" x14ac:dyDescent="0.25">
      <c r="A98" s="42" t="s">
        <v>225</v>
      </c>
      <c r="B98" s="43" t="s">
        <v>394</v>
      </c>
      <c r="C98" s="31">
        <f>C101+C102+C103</f>
        <v>1623.5</v>
      </c>
      <c r="D98" s="1"/>
    </row>
    <row r="99" spans="1:4" ht="30" hidden="1" customHeight="1" x14ac:dyDescent="0.25">
      <c r="A99" s="42" t="s">
        <v>202</v>
      </c>
      <c r="B99" s="43" t="s">
        <v>142</v>
      </c>
      <c r="C99" s="31"/>
      <c r="D99" s="1"/>
    </row>
    <row r="100" spans="1:4" ht="31.5" hidden="1" x14ac:dyDescent="0.25">
      <c r="A100" s="128" t="s">
        <v>225</v>
      </c>
      <c r="B100" s="44" t="s">
        <v>226</v>
      </c>
      <c r="C100" s="31">
        <v>0</v>
      </c>
      <c r="D100" s="1"/>
    </row>
    <row r="101" spans="1:4" ht="47.25" x14ac:dyDescent="0.25">
      <c r="A101" s="128" t="s">
        <v>225</v>
      </c>
      <c r="B101" s="44" t="s">
        <v>366</v>
      </c>
      <c r="C101" s="84">
        <v>148.6</v>
      </c>
      <c r="D101" s="299"/>
    </row>
    <row r="102" spans="1:4" ht="31.5" x14ac:dyDescent="0.25">
      <c r="A102" s="132" t="s">
        <v>225</v>
      </c>
      <c r="B102" s="43" t="s">
        <v>226</v>
      </c>
      <c r="C102" s="84">
        <v>29.4</v>
      </c>
      <c r="D102" s="299"/>
    </row>
    <row r="103" spans="1:4" ht="63" x14ac:dyDescent="0.25">
      <c r="A103" s="132" t="s">
        <v>225</v>
      </c>
      <c r="B103" s="43" t="s">
        <v>398</v>
      </c>
      <c r="C103" s="84">
        <v>1445.5</v>
      </c>
      <c r="D103" s="127"/>
    </row>
    <row r="104" spans="1:4" ht="15.75" hidden="1" x14ac:dyDescent="0.25">
      <c r="A104" s="27"/>
      <c r="B104" s="39"/>
      <c r="C104" s="134"/>
      <c r="D104" s="131"/>
    </row>
    <row r="105" spans="1:4" ht="15.75" hidden="1" x14ac:dyDescent="0.25">
      <c r="A105" s="132"/>
      <c r="B105" s="133"/>
      <c r="C105" s="135"/>
      <c r="D105" s="131"/>
    </row>
    <row r="106" spans="1:4" ht="15.75" hidden="1" x14ac:dyDescent="0.25">
      <c r="A106" s="132"/>
      <c r="B106" s="133"/>
      <c r="C106" s="135"/>
      <c r="D106" s="131"/>
    </row>
    <row r="107" spans="1:4" ht="36" customHeight="1" x14ac:dyDescent="0.25">
      <c r="A107" s="27" t="s">
        <v>225</v>
      </c>
      <c r="B107" s="61" t="s">
        <v>213</v>
      </c>
      <c r="C107" s="54">
        <f>C108</f>
        <v>50.5</v>
      </c>
      <c r="D107" s="59"/>
    </row>
    <row r="108" spans="1:4" ht="20.25" customHeight="1" x14ac:dyDescent="0.25">
      <c r="A108" s="65" t="s">
        <v>225</v>
      </c>
      <c r="B108" s="44" t="s">
        <v>214</v>
      </c>
      <c r="C108" s="84">
        <v>50.5</v>
      </c>
      <c r="D108" s="59"/>
    </row>
    <row r="109" spans="1:4" ht="48.75" hidden="1" x14ac:dyDescent="0.25">
      <c r="A109" s="72" t="s">
        <v>278</v>
      </c>
      <c r="B109" s="73" t="s">
        <v>290</v>
      </c>
      <c r="C109" s="63">
        <f>C110</f>
        <v>0</v>
      </c>
      <c r="D109" s="70"/>
    </row>
    <row r="110" spans="1:4" ht="94.5" hidden="1" x14ac:dyDescent="0.25">
      <c r="A110" s="74" t="s">
        <v>286</v>
      </c>
      <c r="B110" s="44" t="s">
        <v>291</v>
      </c>
      <c r="C110" s="31">
        <f>C111</f>
        <v>0</v>
      </c>
      <c r="D110" s="70"/>
    </row>
    <row r="111" spans="1:4" ht="94.5" hidden="1" x14ac:dyDescent="0.25">
      <c r="A111" s="74" t="s">
        <v>287</v>
      </c>
      <c r="B111" s="44" t="s">
        <v>293</v>
      </c>
      <c r="C111" s="31">
        <f>C112</f>
        <v>0</v>
      </c>
      <c r="D111" s="70"/>
    </row>
    <row r="112" spans="1:4" ht="63" hidden="1" x14ac:dyDescent="0.25">
      <c r="A112" s="74" t="s">
        <v>288</v>
      </c>
      <c r="B112" s="44" t="s">
        <v>279</v>
      </c>
      <c r="C112" s="31"/>
      <c r="D112" s="70"/>
    </row>
    <row r="113" spans="1:4" ht="47.25" x14ac:dyDescent="0.25">
      <c r="A113" s="27" t="s">
        <v>419</v>
      </c>
      <c r="B113" s="61" t="s">
        <v>427</v>
      </c>
      <c r="C113" s="300">
        <f>C114</f>
        <v>-511.1</v>
      </c>
      <c r="D113" s="299"/>
    </row>
    <row r="114" spans="1:4" ht="47.25" x14ac:dyDescent="0.25">
      <c r="A114" s="132" t="s">
        <v>420</v>
      </c>
      <c r="B114" s="44" t="s">
        <v>351</v>
      </c>
      <c r="C114" s="301">
        <v>-511.1</v>
      </c>
      <c r="D114" s="299"/>
    </row>
    <row r="115" spans="1:4" ht="15.75" x14ac:dyDescent="0.25">
      <c r="A115" s="45"/>
      <c r="B115" s="45" t="s">
        <v>30</v>
      </c>
      <c r="C115" s="46">
        <f>C10+C40</f>
        <v>19005.8</v>
      </c>
    </row>
  </sheetData>
  <mergeCells count="11">
    <mergeCell ref="A11:A12"/>
    <mergeCell ref="D11:D12"/>
    <mergeCell ref="D2:D3"/>
    <mergeCell ref="A5:C5"/>
    <mergeCell ref="A2:A3"/>
    <mergeCell ref="A7:A9"/>
    <mergeCell ref="C7:C9"/>
    <mergeCell ref="B11:B12"/>
    <mergeCell ref="C11:C12"/>
    <mergeCell ref="B7:B9"/>
    <mergeCell ref="B1:C4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C21"/>
  <sheetViews>
    <sheetView view="pageBreakPreview" workbookViewId="0">
      <selection activeCell="B1" sqref="B1:C5"/>
    </sheetView>
  </sheetViews>
  <sheetFormatPr defaultRowHeight="12.75" x14ac:dyDescent="0.2"/>
  <cols>
    <col min="1" max="1" width="64.7109375" style="3" customWidth="1"/>
    <col min="2" max="2" width="30.140625" style="3" customWidth="1"/>
    <col min="3" max="3" width="21.42578125" style="3" customWidth="1"/>
    <col min="4" max="16384" width="9.140625" style="3"/>
  </cols>
  <sheetData>
    <row r="1" spans="1:3" ht="12.75" customHeight="1" x14ac:dyDescent="0.25">
      <c r="A1" s="8"/>
      <c r="B1" s="332" t="s">
        <v>434</v>
      </c>
      <c r="C1" s="332"/>
    </row>
    <row r="2" spans="1:3" ht="12.75" customHeight="1" x14ac:dyDescent="0.25">
      <c r="A2" s="9"/>
      <c r="B2" s="332"/>
      <c r="C2" s="332"/>
    </row>
    <row r="3" spans="1:3" ht="12.75" customHeight="1" x14ac:dyDescent="0.25">
      <c r="A3" s="9"/>
      <c r="B3" s="332"/>
      <c r="C3" s="332"/>
    </row>
    <row r="4" spans="1:3" ht="12.75" customHeight="1" x14ac:dyDescent="0.25">
      <c r="A4" s="9"/>
      <c r="B4" s="332"/>
      <c r="C4" s="332"/>
    </row>
    <row r="5" spans="1:3" ht="51" customHeight="1" x14ac:dyDescent="0.25">
      <c r="A5" s="9"/>
      <c r="B5" s="332"/>
      <c r="C5" s="332"/>
    </row>
    <row r="6" spans="1:3" ht="17.25" customHeight="1" x14ac:dyDescent="0.25">
      <c r="A6" s="9"/>
      <c r="B6" s="332"/>
      <c r="C6" s="332"/>
    </row>
    <row r="7" spans="1:3" ht="29.25" customHeight="1" x14ac:dyDescent="0.2">
      <c r="A7" s="331" t="s">
        <v>382</v>
      </c>
      <c r="B7" s="331"/>
      <c r="C7" s="331"/>
    </row>
    <row r="8" spans="1:3" ht="15" x14ac:dyDescent="0.25">
      <c r="A8" s="4"/>
    </row>
    <row r="9" spans="1:3" ht="15.75" thickBot="1" x14ac:dyDescent="0.3">
      <c r="A9" s="5"/>
      <c r="C9" s="71" t="s">
        <v>106</v>
      </c>
    </row>
    <row r="10" spans="1:3" ht="65.25" customHeight="1" thickBot="1" x14ac:dyDescent="0.25">
      <c r="A10" s="13" t="s">
        <v>31</v>
      </c>
      <c r="B10" s="11" t="s">
        <v>185</v>
      </c>
      <c r="C10" s="12" t="s">
        <v>184</v>
      </c>
    </row>
    <row r="11" spans="1:3" ht="15.75" thickBot="1" x14ac:dyDescent="0.3">
      <c r="A11" s="6">
        <v>1</v>
      </c>
      <c r="B11" s="7">
        <v>2</v>
      </c>
      <c r="C11" s="10">
        <v>3</v>
      </c>
    </row>
    <row r="12" spans="1:3" ht="15" customHeight="1" thickBot="1" x14ac:dyDescent="0.25">
      <c r="A12" s="14" t="s">
        <v>208</v>
      </c>
      <c r="B12" s="15" t="s">
        <v>107</v>
      </c>
      <c r="C12" s="16">
        <f>C13</f>
        <v>0</v>
      </c>
    </row>
    <row r="13" spans="1:3" ht="32.25" customHeight="1" thickBot="1" x14ac:dyDescent="0.25">
      <c r="A13" s="17" t="s">
        <v>183</v>
      </c>
      <c r="B13" s="15" t="s">
        <v>114</v>
      </c>
      <c r="C13" s="16">
        <f>C14+C18</f>
        <v>0</v>
      </c>
    </row>
    <row r="14" spans="1:3" ht="16.5" thickBot="1" x14ac:dyDescent="0.3">
      <c r="A14" s="18" t="s">
        <v>108</v>
      </c>
      <c r="B14" s="19" t="s">
        <v>115</v>
      </c>
      <c r="C14" s="21">
        <f>C15</f>
        <v>-19005.8</v>
      </c>
    </row>
    <row r="15" spans="1:3" ht="16.5" thickBot="1" x14ac:dyDescent="0.3">
      <c r="A15" s="18" t="s">
        <v>109</v>
      </c>
      <c r="B15" s="20" t="s">
        <v>116</v>
      </c>
      <c r="C15" s="21">
        <f>C16</f>
        <v>-19005.8</v>
      </c>
    </row>
    <row r="16" spans="1:3" ht="16.5" thickBot="1" x14ac:dyDescent="0.3">
      <c r="A16" s="18" t="s">
        <v>110</v>
      </c>
      <c r="B16" s="20" t="s">
        <v>117</v>
      </c>
      <c r="C16" s="21">
        <f>C17</f>
        <v>-19005.8</v>
      </c>
    </row>
    <row r="17" spans="1:3" ht="32.25" thickBot="1" x14ac:dyDescent="0.3">
      <c r="A17" s="18" t="s">
        <v>187</v>
      </c>
      <c r="B17" s="20" t="s">
        <v>118</v>
      </c>
      <c r="C17" s="21">
        <f>-'приложение 1'!C115</f>
        <v>-19005.8</v>
      </c>
    </row>
    <row r="18" spans="1:3" ht="18" customHeight="1" thickBot="1" x14ac:dyDescent="0.3">
      <c r="A18" s="18" t="s">
        <v>111</v>
      </c>
      <c r="B18" s="20" t="s">
        <v>119</v>
      </c>
      <c r="C18" s="21">
        <f>C19</f>
        <v>19005.8</v>
      </c>
    </row>
    <row r="19" spans="1:3" ht="15.75" customHeight="1" thickBot="1" x14ac:dyDescent="0.3">
      <c r="A19" s="18" t="s">
        <v>112</v>
      </c>
      <c r="B19" s="20" t="s">
        <v>120</v>
      </c>
      <c r="C19" s="21">
        <f>C20</f>
        <v>19005.8</v>
      </c>
    </row>
    <row r="20" spans="1:3" ht="18" customHeight="1" thickBot="1" x14ac:dyDescent="0.3">
      <c r="A20" s="18" t="s">
        <v>113</v>
      </c>
      <c r="B20" s="20" t="s">
        <v>121</v>
      </c>
      <c r="C20" s="21">
        <f>C21</f>
        <v>19005.8</v>
      </c>
    </row>
    <row r="21" spans="1:3" ht="33" customHeight="1" thickBot="1" x14ac:dyDescent="0.3">
      <c r="A21" s="18" t="s">
        <v>186</v>
      </c>
      <c r="B21" s="20" t="s">
        <v>122</v>
      </c>
      <c r="C21" s="21">
        <f>'приложение 5'!H10</f>
        <v>19005.8</v>
      </c>
    </row>
  </sheetData>
  <mergeCells count="3">
    <mergeCell ref="A7:C7"/>
    <mergeCell ref="B1:C5"/>
    <mergeCell ref="B6:C6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K56"/>
  <sheetViews>
    <sheetView view="pageBreakPreview" zoomScale="90" zoomScaleNormal="75" zoomScaleSheetLayoutView="90" workbookViewId="0">
      <selection activeCell="C1" sqref="C1:D3"/>
    </sheetView>
  </sheetViews>
  <sheetFormatPr defaultRowHeight="12.75" x14ac:dyDescent="0.2"/>
  <cols>
    <col min="1" max="1" width="23" customWidth="1"/>
    <col min="2" max="2" width="32.7109375" customWidth="1"/>
    <col min="3" max="3" width="95.140625" customWidth="1"/>
    <col min="4" max="4" width="25.85546875" hidden="1" customWidth="1"/>
    <col min="5" max="5" width="2.28515625" customWidth="1"/>
    <col min="6" max="11" width="9.140625" hidden="1" customWidth="1"/>
  </cols>
  <sheetData>
    <row r="1" spans="1:9" ht="18.75" x14ac:dyDescent="0.3">
      <c r="A1" s="88"/>
      <c r="B1" s="88"/>
      <c r="C1" s="333" t="s">
        <v>435</v>
      </c>
      <c r="D1" s="333"/>
      <c r="E1" s="89"/>
      <c r="F1" s="89"/>
      <c r="G1" s="89"/>
      <c r="H1" s="89"/>
      <c r="I1" s="89"/>
    </row>
    <row r="2" spans="1:9" ht="19.5" customHeight="1" x14ac:dyDescent="0.3">
      <c r="A2" s="88"/>
      <c r="B2" s="90"/>
      <c r="C2" s="333"/>
      <c r="D2" s="333"/>
      <c r="E2" s="91"/>
      <c r="F2" s="91"/>
      <c r="G2" s="91"/>
      <c r="H2" s="91"/>
      <c r="I2" s="91"/>
    </row>
    <row r="3" spans="1:9" ht="18.75" x14ac:dyDescent="0.3">
      <c r="A3" s="88"/>
      <c r="B3" s="88"/>
      <c r="C3" s="333"/>
      <c r="D3" s="333"/>
      <c r="E3" s="91"/>
      <c r="F3" s="91"/>
      <c r="G3" s="91"/>
      <c r="H3" s="91"/>
      <c r="I3" s="91"/>
    </row>
    <row r="4" spans="1:9" ht="18.75" x14ac:dyDescent="0.3">
      <c r="A4" s="88"/>
      <c r="B4" s="88"/>
      <c r="C4" s="334"/>
      <c r="D4" s="334"/>
    </row>
    <row r="5" spans="1:9" ht="18.75" x14ac:dyDescent="0.3">
      <c r="A5" s="88"/>
      <c r="B5" s="88"/>
      <c r="C5" s="108"/>
      <c r="D5" s="108"/>
    </row>
    <row r="6" spans="1:9" ht="18.75" x14ac:dyDescent="0.3">
      <c r="A6" s="88"/>
      <c r="B6" s="335" t="s">
        <v>383</v>
      </c>
      <c r="C6" s="335"/>
      <c r="D6" s="92"/>
    </row>
    <row r="7" spans="1:9" ht="19.5" thickBot="1" x14ac:dyDescent="0.35">
      <c r="A7" s="88"/>
      <c r="B7" s="336"/>
      <c r="C7" s="336"/>
      <c r="D7" s="92"/>
    </row>
    <row r="8" spans="1:9" ht="20.25" customHeight="1" x14ac:dyDescent="0.3">
      <c r="A8" s="337" t="s">
        <v>1</v>
      </c>
      <c r="B8" s="338"/>
      <c r="C8" s="339" t="s">
        <v>323</v>
      </c>
      <c r="D8" s="92"/>
    </row>
    <row r="9" spans="1:9" ht="26.25" customHeight="1" x14ac:dyDescent="0.3">
      <c r="A9" s="341" t="s">
        <v>324</v>
      </c>
      <c r="B9" s="342" t="s">
        <v>325</v>
      </c>
      <c r="C9" s="340"/>
      <c r="D9" s="92"/>
    </row>
    <row r="10" spans="1:9" ht="35.25" customHeight="1" x14ac:dyDescent="0.3">
      <c r="A10" s="341"/>
      <c r="B10" s="342"/>
      <c r="C10" s="340"/>
      <c r="D10" s="92"/>
    </row>
    <row r="11" spans="1:9" ht="42.75" customHeight="1" x14ac:dyDescent="0.3">
      <c r="A11" s="93">
        <v>182</v>
      </c>
      <c r="B11" s="94"/>
      <c r="C11" s="95" t="s">
        <v>370</v>
      </c>
      <c r="D11" s="92"/>
    </row>
    <row r="12" spans="1:9" ht="76.5" customHeight="1" x14ac:dyDescent="0.3">
      <c r="A12" s="93"/>
      <c r="B12" s="94" t="s">
        <v>326</v>
      </c>
      <c r="C12" s="96" t="s">
        <v>128</v>
      </c>
      <c r="D12" s="92"/>
    </row>
    <row r="13" spans="1:9" ht="18" customHeight="1" x14ac:dyDescent="0.3">
      <c r="A13" s="93"/>
      <c r="B13" s="94" t="s">
        <v>327</v>
      </c>
      <c r="C13" s="96" t="s">
        <v>14</v>
      </c>
      <c r="D13" s="92"/>
    </row>
    <row r="14" spans="1:9" ht="43.5" customHeight="1" x14ac:dyDescent="0.3">
      <c r="A14" s="93"/>
      <c r="B14" s="94" t="s">
        <v>328</v>
      </c>
      <c r="C14" s="97" t="s">
        <v>372</v>
      </c>
      <c r="D14" s="92"/>
    </row>
    <row r="15" spans="1:9" ht="39" customHeight="1" x14ac:dyDescent="0.3">
      <c r="A15" s="93"/>
      <c r="B15" s="94" t="s">
        <v>329</v>
      </c>
      <c r="C15" s="96" t="s">
        <v>130</v>
      </c>
      <c r="D15" s="92"/>
    </row>
    <row r="16" spans="1:9" ht="42.75" customHeight="1" x14ac:dyDescent="0.3">
      <c r="A16" s="98"/>
      <c r="B16" s="94" t="s">
        <v>330</v>
      </c>
      <c r="C16" s="96" t="s">
        <v>131</v>
      </c>
      <c r="D16" s="92"/>
    </row>
    <row r="17" spans="1:4" ht="39" customHeight="1" x14ac:dyDescent="0.3">
      <c r="A17" s="93">
        <v>330</v>
      </c>
      <c r="B17" s="94"/>
      <c r="C17" s="95" t="s">
        <v>123</v>
      </c>
      <c r="D17" s="92"/>
    </row>
    <row r="18" spans="1:4" ht="85.5" customHeight="1" x14ac:dyDescent="0.3">
      <c r="A18" s="98"/>
      <c r="B18" s="94" t="s">
        <v>428</v>
      </c>
      <c r="C18" s="96" t="s">
        <v>24</v>
      </c>
      <c r="D18" s="92"/>
    </row>
    <row r="19" spans="1:4" ht="85.5" customHeight="1" x14ac:dyDescent="0.3">
      <c r="A19" s="98"/>
      <c r="B19" s="94" t="s">
        <v>331</v>
      </c>
      <c r="C19" s="96" t="s">
        <v>223</v>
      </c>
      <c r="D19" s="92"/>
    </row>
    <row r="20" spans="1:4" ht="20.25" customHeight="1" x14ac:dyDescent="0.3">
      <c r="A20" s="98"/>
      <c r="B20" s="94" t="s">
        <v>332</v>
      </c>
      <c r="C20" s="96" t="s">
        <v>333</v>
      </c>
      <c r="D20" s="92"/>
    </row>
    <row r="21" spans="1:4" ht="66" customHeight="1" x14ac:dyDescent="0.3">
      <c r="A21" s="99"/>
      <c r="B21" s="94" t="s">
        <v>417</v>
      </c>
      <c r="C21" s="298" t="s">
        <v>418</v>
      </c>
      <c r="D21" s="92"/>
    </row>
    <row r="22" spans="1:4" ht="16.5" customHeight="1" x14ac:dyDescent="0.3">
      <c r="A22" s="99"/>
      <c r="B22" s="94" t="s">
        <v>334</v>
      </c>
      <c r="C22" s="100" t="s">
        <v>335</v>
      </c>
      <c r="D22" s="88"/>
    </row>
    <row r="23" spans="1:4" ht="18.75" x14ac:dyDescent="0.3">
      <c r="A23" s="101"/>
      <c r="B23" s="94" t="s">
        <v>336</v>
      </c>
      <c r="C23" s="100" t="s">
        <v>337</v>
      </c>
      <c r="D23" s="88"/>
    </row>
    <row r="24" spans="1:4" ht="37.5" x14ac:dyDescent="0.3">
      <c r="A24" s="101"/>
      <c r="B24" s="267" t="s">
        <v>338</v>
      </c>
      <c r="C24" s="268" t="s">
        <v>416</v>
      </c>
      <c r="D24" s="88"/>
    </row>
    <row r="25" spans="1:4" ht="18.75" x14ac:dyDescent="0.3">
      <c r="A25" s="101"/>
      <c r="B25" s="267" t="s">
        <v>339</v>
      </c>
      <c r="C25" s="268" t="s">
        <v>210</v>
      </c>
      <c r="D25" s="88"/>
    </row>
    <row r="26" spans="1:4" ht="18.75" x14ac:dyDescent="0.3">
      <c r="A26" s="101"/>
      <c r="B26" s="267" t="s">
        <v>340</v>
      </c>
      <c r="C26" s="268" t="s">
        <v>189</v>
      </c>
      <c r="D26" s="88"/>
    </row>
    <row r="27" spans="1:4" ht="37.5" x14ac:dyDescent="0.3">
      <c r="A27" s="102"/>
      <c r="B27" s="267" t="s">
        <v>341</v>
      </c>
      <c r="C27" s="268" t="s">
        <v>146</v>
      </c>
      <c r="D27" s="88"/>
    </row>
    <row r="28" spans="1:4" ht="42.75" customHeight="1" x14ac:dyDescent="0.3">
      <c r="A28" s="101"/>
      <c r="B28" s="267" t="s">
        <v>342</v>
      </c>
      <c r="C28" s="268" t="s">
        <v>190</v>
      </c>
      <c r="D28" s="88"/>
    </row>
    <row r="29" spans="1:4" ht="79.5" customHeight="1" x14ac:dyDescent="0.3">
      <c r="A29" s="101"/>
      <c r="B29" s="267" t="s">
        <v>343</v>
      </c>
      <c r="C29" s="268" t="s">
        <v>373</v>
      </c>
      <c r="D29" s="88"/>
    </row>
    <row r="30" spans="1:4" ht="28.5" customHeight="1" x14ac:dyDescent="0.3">
      <c r="A30" s="101"/>
      <c r="B30" s="267" t="s">
        <v>344</v>
      </c>
      <c r="C30" s="268" t="s">
        <v>191</v>
      </c>
      <c r="D30" s="88"/>
    </row>
    <row r="31" spans="1:4" ht="28.5" customHeight="1" x14ac:dyDescent="0.3">
      <c r="A31" s="101"/>
      <c r="B31" s="267" t="s">
        <v>345</v>
      </c>
      <c r="C31" s="268" t="s">
        <v>346</v>
      </c>
      <c r="D31" s="88"/>
    </row>
    <row r="32" spans="1:4" ht="93.75" x14ac:dyDescent="0.3">
      <c r="A32" s="101"/>
      <c r="B32" s="267" t="s">
        <v>347</v>
      </c>
      <c r="C32" s="268" t="s">
        <v>348</v>
      </c>
      <c r="D32" s="88"/>
    </row>
    <row r="33" spans="1:4" ht="62.25" customHeight="1" x14ac:dyDescent="0.3">
      <c r="A33" s="101"/>
      <c r="B33" s="269" t="s">
        <v>349</v>
      </c>
      <c r="C33" s="270" t="s">
        <v>429</v>
      </c>
      <c r="D33" s="88"/>
    </row>
    <row r="34" spans="1:4" ht="56.25" x14ac:dyDescent="0.3">
      <c r="A34" s="101"/>
      <c r="B34" s="104" t="s">
        <v>350</v>
      </c>
      <c r="C34" s="103" t="s">
        <v>351</v>
      </c>
      <c r="D34" s="88"/>
    </row>
    <row r="35" spans="1:4" x14ac:dyDescent="0.2">
      <c r="A35" s="105"/>
      <c r="B35" s="105"/>
      <c r="C35" s="106"/>
    </row>
    <row r="36" spans="1:4" x14ac:dyDescent="0.2">
      <c r="A36" s="105"/>
      <c r="B36" s="105"/>
      <c r="C36" s="106"/>
    </row>
    <row r="37" spans="1:4" x14ac:dyDescent="0.2">
      <c r="A37" s="105"/>
      <c r="B37" s="105"/>
      <c r="C37" s="106"/>
    </row>
    <row r="38" spans="1:4" x14ac:dyDescent="0.2">
      <c r="A38" s="105"/>
      <c r="B38" s="105"/>
      <c r="C38" s="106"/>
    </row>
    <row r="39" spans="1:4" x14ac:dyDescent="0.2">
      <c r="A39" s="105"/>
      <c r="B39" s="105"/>
      <c r="C39" s="106"/>
    </row>
    <row r="40" spans="1:4" x14ac:dyDescent="0.2">
      <c r="A40" s="105"/>
      <c r="B40" s="105"/>
      <c r="C40" s="106"/>
    </row>
    <row r="41" spans="1:4" x14ac:dyDescent="0.2">
      <c r="A41" s="105"/>
      <c r="B41" s="105"/>
      <c r="C41" s="106"/>
    </row>
    <row r="42" spans="1:4" x14ac:dyDescent="0.2">
      <c r="A42" s="105"/>
      <c r="B42" s="105"/>
      <c r="C42" s="106"/>
    </row>
    <row r="43" spans="1:4" x14ac:dyDescent="0.2">
      <c r="A43" s="105"/>
      <c r="B43" s="105"/>
      <c r="C43" s="106"/>
    </row>
    <row r="44" spans="1:4" x14ac:dyDescent="0.2">
      <c r="A44" s="105"/>
      <c r="B44" s="105"/>
      <c r="C44" s="106"/>
    </row>
    <row r="45" spans="1:4" x14ac:dyDescent="0.2">
      <c r="A45" s="105"/>
      <c r="B45" s="105"/>
      <c r="C45" s="106"/>
    </row>
    <row r="46" spans="1:4" x14ac:dyDescent="0.2">
      <c r="A46" s="105"/>
      <c r="B46" s="105"/>
      <c r="C46" s="106"/>
    </row>
    <row r="47" spans="1:4" x14ac:dyDescent="0.2">
      <c r="C47" s="107"/>
    </row>
    <row r="48" spans="1:4" x14ac:dyDescent="0.2">
      <c r="C48" s="107"/>
    </row>
    <row r="49" spans="3:3" x14ac:dyDescent="0.2">
      <c r="C49" s="107"/>
    </row>
    <row r="50" spans="3:3" x14ac:dyDescent="0.2">
      <c r="C50" s="107"/>
    </row>
    <row r="51" spans="3:3" x14ac:dyDescent="0.2">
      <c r="C51" s="107"/>
    </row>
    <row r="52" spans="3:3" x14ac:dyDescent="0.2">
      <c r="C52" s="107"/>
    </row>
    <row r="53" spans="3:3" x14ac:dyDescent="0.2">
      <c r="C53" s="107"/>
    </row>
    <row r="54" spans="3:3" x14ac:dyDescent="0.2">
      <c r="C54" s="107"/>
    </row>
    <row r="55" spans="3:3" x14ac:dyDescent="0.2">
      <c r="C55" s="107"/>
    </row>
    <row r="56" spans="3:3" x14ac:dyDescent="0.2">
      <c r="C56" s="107"/>
    </row>
  </sheetData>
  <mergeCells count="8">
    <mergeCell ref="C1:D3"/>
    <mergeCell ref="C4:D4"/>
    <mergeCell ref="B6:C6"/>
    <mergeCell ref="B7:C7"/>
    <mergeCell ref="A8:B8"/>
    <mergeCell ref="C8:C10"/>
    <mergeCell ref="A9:A10"/>
    <mergeCell ref="B9:B10"/>
  </mergeCells>
  <pageMargins left="0.98425196850393704" right="0" top="0.59055118110236227" bottom="0.39370078740157483" header="0.51181102362204722" footer="0.31496062992125984"/>
  <pageSetup paperSize="9" scale="6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63"/>
  <sheetViews>
    <sheetView view="pageBreakPreview" zoomScaleSheetLayoutView="100" workbookViewId="0">
      <selection activeCell="C1" sqref="C1:C4"/>
    </sheetView>
  </sheetViews>
  <sheetFormatPr defaultRowHeight="12.75" x14ac:dyDescent="0.2"/>
  <cols>
    <col min="1" max="1" width="18" customWidth="1"/>
    <col min="2" max="2" width="30.7109375" customWidth="1"/>
    <col min="3" max="3" width="60.85546875" customWidth="1"/>
    <col min="4" max="4" width="11.140625" customWidth="1"/>
  </cols>
  <sheetData>
    <row r="1" spans="1:9" ht="15" customHeight="1" x14ac:dyDescent="0.25">
      <c r="A1" s="109"/>
      <c r="B1" s="110"/>
      <c r="C1" s="343" t="s">
        <v>436</v>
      </c>
      <c r="D1" s="111"/>
    </row>
    <row r="2" spans="1:9" ht="15" x14ac:dyDescent="0.25">
      <c r="A2" s="109"/>
      <c r="B2" s="112"/>
      <c r="C2" s="344"/>
      <c r="D2" s="112"/>
      <c r="E2" s="113"/>
      <c r="F2" s="113"/>
      <c r="G2" s="113"/>
      <c r="H2" s="113"/>
      <c r="I2" s="113"/>
    </row>
    <row r="3" spans="1:9" ht="15" x14ac:dyDescent="0.25">
      <c r="A3" s="109"/>
      <c r="B3" s="112" t="s">
        <v>352</v>
      </c>
      <c r="C3" s="344"/>
      <c r="D3" s="112"/>
      <c r="E3" s="113"/>
      <c r="F3" s="114"/>
      <c r="G3" s="114"/>
    </row>
    <row r="4" spans="1:9" x14ac:dyDescent="0.2">
      <c r="A4" s="109"/>
      <c r="B4" s="345"/>
      <c r="C4" s="344"/>
      <c r="D4" s="2"/>
      <c r="E4" s="2"/>
      <c r="F4" s="2"/>
      <c r="G4" s="2"/>
      <c r="H4" s="2"/>
    </row>
    <row r="5" spans="1:9" ht="17.25" customHeight="1" x14ac:dyDescent="0.25">
      <c r="A5" s="109"/>
      <c r="B5" s="345"/>
      <c r="C5" s="126"/>
    </row>
    <row r="6" spans="1:9" x14ac:dyDescent="0.2">
      <c r="A6" s="109"/>
      <c r="B6" s="109"/>
      <c r="C6" s="109"/>
    </row>
    <row r="7" spans="1:9" ht="15.75" x14ac:dyDescent="0.25">
      <c r="A7" s="325" t="s">
        <v>353</v>
      </c>
      <c r="B7" s="325"/>
      <c r="C7" s="325"/>
    </row>
    <row r="8" spans="1:9" ht="15.75" x14ac:dyDescent="0.25">
      <c r="A8" s="325" t="s">
        <v>384</v>
      </c>
      <c r="B8" s="325"/>
      <c r="C8" s="325"/>
    </row>
    <row r="9" spans="1:9" ht="14.25" x14ac:dyDescent="0.2">
      <c r="A9" s="109"/>
      <c r="B9" s="115"/>
      <c r="C9" s="109"/>
    </row>
    <row r="10" spans="1:9" ht="14.25" x14ac:dyDescent="0.2">
      <c r="A10" s="109"/>
      <c r="B10" s="115"/>
      <c r="C10" s="109"/>
    </row>
    <row r="11" spans="1:9" x14ac:dyDescent="0.2">
      <c r="A11" s="109"/>
      <c r="B11" s="109"/>
      <c r="C11" s="109"/>
    </row>
    <row r="12" spans="1:9" x14ac:dyDescent="0.2">
      <c r="A12" s="109"/>
      <c r="B12" s="109"/>
      <c r="C12" s="109"/>
    </row>
    <row r="13" spans="1:9" ht="33" customHeight="1" x14ac:dyDescent="0.2">
      <c r="A13" s="346" t="s">
        <v>354</v>
      </c>
      <c r="B13" s="347"/>
      <c r="C13" s="348" t="s">
        <v>31</v>
      </c>
    </row>
    <row r="14" spans="1:9" ht="50.25" customHeight="1" x14ac:dyDescent="0.2">
      <c r="A14" s="116" t="s">
        <v>355</v>
      </c>
      <c r="B14" s="116" t="s">
        <v>356</v>
      </c>
      <c r="C14" s="349"/>
    </row>
    <row r="15" spans="1:9" ht="15.75" x14ac:dyDescent="0.25">
      <c r="A15" s="29">
        <v>1</v>
      </c>
      <c r="B15" s="80">
        <v>2</v>
      </c>
      <c r="C15" s="117">
        <v>3</v>
      </c>
    </row>
    <row r="16" spans="1:9" ht="31.5" x14ac:dyDescent="0.2">
      <c r="A16" s="118">
        <v>330</v>
      </c>
      <c r="B16" s="119"/>
      <c r="C16" s="120" t="s">
        <v>123</v>
      </c>
    </row>
    <row r="17" spans="1:3" ht="31.5" customHeight="1" x14ac:dyDescent="0.25">
      <c r="A17" s="80"/>
      <c r="B17" s="69" t="s">
        <v>357</v>
      </c>
      <c r="C17" s="121" t="s">
        <v>358</v>
      </c>
    </row>
    <row r="18" spans="1:3" ht="36.75" customHeight="1" x14ac:dyDescent="0.25">
      <c r="A18" s="80"/>
      <c r="B18" s="69" t="s">
        <v>359</v>
      </c>
      <c r="C18" s="121" t="s">
        <v>360</v>
      </c>
    </row>
    <row r="19" spans="1:3" x14ac:dyDescent="0.2">
      <c r="C19" s="107"/>
    </row>
    <row r="20" spans="1:3" x14ac:dyDescent="0.2">
      <c r="C20" s="107"/>
    </row>
    <row r="21" spans="1:3" x14ac:dyDescent="0.2">
      <c r="C21" s="107"/>
    </row>
    <row r="22" spans="1:3" x14ac:dyDescent="0.2">
      <c r="C22" s="107"/>
    </row>
    <row r="23" spans="1:3" x14ac:dyDescent="0.2">
      <c r="C23" s="107"/>
    </row>
    <row r="24" spans="1:3" x14ac:dyDescent="0.2">
      <c r="C24" s="107"/>
    </row>
    <row r="25" spans="1:3" x14ac:dyDescent="0.2">
      <c r="C25" s="107"/>
    </row>
    <row r="26" spans="1:3" x14ac:dyDescent="0.2">
      <c r="C26" s="107"/>
    </row>
    <row r="27" spans="1:3" x14ac:dyDescent="0.2">
      <c r="C27" s="107"/>
    </row>
    <row r="28" spans="1:3" x14ac:dyDescent="0.2">
      <c r="C28" s="107"/>
    </row>
    <row r="29" spans="1:3" x14ac:dyDescent="0.2">
      <c r="C29" s="107"/>
    </row>
    <row r="30" spans="1:3" x14ac:dyDescent="0.2">
      <c r="C30" s="107"/>
    </row>
    <row r="31" spans="1:3" x14ac:dyDescent="0.2">
      <c r="C31" s="107"/>
    </row>
    <row r="32" spans="1:3" x14ac:dyDescent="0.2">
      <c r="C32" s="107"/>
    </row>
    <row r="33" spans="3:3" x14ac:dyDescent="0.2">
      <c r="C33" s="107"/>
    </row>
    <row r="34" spans="3:3" x14ac:dyDescent="0.2">
      <c r="C34" s="107"/>
    </row>
    <row r="35" spans="3:3" x14ac:dyDescent="0.2">
      <c r="C35" s="107"/>
    </row>
    <row r="36" spans="3:3" x14ac:dyDescent="0.2">
      <c r="C36" s="107"/>
    </row>
    <row r="37" spans="3:3" x14ac:dyDescent="0.2">
      <c r="C37" s="107"/>
    </row>
    <row r="38" spans="3:3" x14ac:dyDescent="0.2">
      <c r="C38" s="107"/>
    </row>
    <row r="39" spans="3:3" x14ac:dyDescent="0.2">
      <c r="C39" s="107"/>
    </row>
    <row r="40" spans="3:3" x14ac:dyDescent="0.2">
      <c r="C40" s="107"/>
    </row>
    <row r="41" spans="3:3" x14ac:dyDescent="0.2">
      <c r="C41" s="107"/>
    </row>
    <row r="42" spans="3:3" x14ac:dyDescent="0.2">
      <c r="C42" s="107"/>
    </row>
    <row r="43" spans="3:3" x14ac:dyDescent="0.2">
      <c r="C43" s="107"/>
    </row>
    <row r="44" spans="3:3" x14ac:dyDescent="0.2">
      <c r="C44" s="107"/>
    </row>
    <row r="45" spans="3:3" x14ac:dyDescent="0.2">
      <c r="C45" s="107"/>
    </row>
    <row r="46" spans="3:3" x14ac:dyDescent="0.2">
      <c r="C46" s="107"/>
    </row>
    <row r="47" spans="3:3" x14ac:dyDescent="0.2">
      <c r="C47" s="107"/>
    </row>
    <row r="48" spans="3:3" x14ac:dyDescent="0.2">
      <c r="C48" s="107"/>
    </row>
    <row r="49" spans="3:3" x14ac:dyDescent="0.2">
      <c r="C49" s="107"/>
    </row>
    <row r="50" spans="3:3" x14ac:dyDescent="0.2">
      <c r="C50" s="107"/>
    </row>
    <row r="51" spans="3:3" x14ac:dyDescent="0.2">
      <c r="C51" s="107"/>
    </row>
    <row r="52" spans="3:3" x14ac:dyDescent="0.2">
      <c r="C52" s="107"/>
    </row>
    <row r="53" spans="3:3" x14ac:dyDescent="0.2">
      <c r="C53" s="107"/>
    </row>
    <row r="54" spans="3:3" x14ac:dyDescent="0.2">
      <c r="C54" s="107"/>
    </row>
    <row r="55" spans="3:3" x14ac:dyDescent="0.2">
      <c r="C55" s="107"/>
    </row>
    <row r="56" spans="3:3" x14ac:dyDescent="0.2">
      <c r="C56" s="107"/>
    </row>
    <row r="57" spans="3:3" x14ac:dyDescent="0.2">
      <c r="C57" s="107"/>
    </row>
    <row r="58" spans="3:3" x14ac:dyDescent="0.2">
      <c r="C58" s="107"/>
    </row>
    <row r="59" spans="3:3" x14ac:dyDescent="0.2">
      <c r="C59" s="107"/>
    </row>
    <row r="60" spans="3:3" x14ac:dyDescent="0.2">
      <c r="C60" s="107"/>
    </row>
    <row r="61" spans="3:3" x14ac:dyDescent="0.2">
      <c r="C61" s="107"/>
    </row>
    <row r="62" spans="3:3" x14ac:dyDescent="0.2">
      <c r="C62" s="107"/>
    </row>
    <row r="63" spans="3:3" x14ac:dyDescent="0.2">
      <c r="C63" s="107"/>
    </row>
  </sheetData>
  <mergeCells count="6">
    <mergeCell ref="C1:C4"/>
    <mergeCell ref="B4:B5"/>
    <mergeCell ref="A7:C7"/>
    <mergeCell ref="A8:C8"/>
    <mergeCell ref="A13:B13"/>
    <mergeCell ref="C13:C14"/>
  </mergeCells>
  <pageMargins left="1.1811023622047245" right="0.19685039370078741" top="0.98425196850393704" bottom="0.98425196850393704" header="0.51181102362204722" footer="0.51181102362204722"/>
  <pageSetup paperSize="9" scale="81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216"/>
  <sheetViews>
    <sheetView view="pageBreakPreview" zoomScale="110" zoomScaleNormal="115" zoomScaleSheetLayoutView="110" workbookViewId="0">
      <selection activeCell="C1" sqref="C1:H3"/>
    </sheetView>
  </sheetViews>
  <sheetFormatPr defaultRowHeight="12.75" x14ac:dyDescent="0.2"/>
  <cols>
    <col min="1" max="1" width="59.140625" style="137" customWidth="1"/>
    <col min="2" max="2" width="6.28515625" style="137" customWidth="1"/>
    <col min="3" max="3" width="6.7109375" style="137" customWidth="1"/>
    <col min="4" max="4" width="6.42578125" style="137" customWidth="1"/>
    <col min="5" max="5" width="12.5703125" style="137" customWidth="1"/>
    <col min="6" max="6" width="7.42578125" style="137" customWidth="1"/>
    <col min="7" max="7" width="9.140625" style="137" hidden="1" customWidth="1"/>
    <col min="8" max="8" width="21.140625" style="137" customWidth="1"/>
    <col min="9" max="16384" width="9.140625" style="137"/>
  </cols>
  <sheetData>
    <row r="1" spans="1:8" x14ac:dyDescent="0.2">
      <c r="A1" s="136"/>
      <c r="B1" s="136"/>
      <c r="C1" s="353" t="s">
        <v>437</v>
      </c>
      <c r="D1" s="353"/>
      <c r="E1" s="353"/>
      <c r="F1" s="353"/>
      <c r="G1" s="353"/>
      <c r="H1" s="353"/>
    </row>
    <row r="2" spans="1:8" x14ac:dyDescent="0.2">
      <c r="A2" s="138"/>
      <c r="B2" s="138"/>
      <c r="C2" s="353"/>
      <c r="D2" s="353"/>
      <c r="E2" s="353"/>
      <c r="F2" s="353"/>
      <c r="G2" s="353"/>
      <c r="H2" s="353"/>
    </row>
    <row r="3" spans="1:8" x14ac:dyDescent="0.2">
      <c r="A3" s="138"/>
      <c r="B3" s="138"/>
      <c r="C3" s="353"/>
      <c r="D3" s="353"/>
      <c r="E3" s="353"/>
      <c r="F3" s="353"/>
      <c r="G3" s="353"/>
      <c r="H3" s="353"/>
    </row>
    <row r="4" spans="1:8" x14ac:dyDescent="0.2">
      <c r="A4" s="139"/>
      <c r="B4" s="139"/>
      <c r="C4" s="353"/>
      <c r="D4" s="353"/>
      <c r="E4" s="353"/>
      <c r="F4" s="353"/>
      <c r="G4" s="353"/>
      <c r="H4" s="353"/>
    </row>
    <row r="5" spans="1:8" ht="61.5" customHeight="1" x14ac:dyDescent="0.2">
      <c r="A5" s="351" t="s">
        <v>385</v>
      </c>
      <c r="B5" s="351"/>
      <c r="C5" s="351"/>
      <c r="D5" s="351"/>
      <c r="E5" s="351"/>
      <c r="F5" s="351"/>
      <c r="G5" s="351"/>
      <c r="H5" s="351"/>
    </row>
    <row r="6" spans="1:8" x14ac:dyDescent="0.2">
      <c r="A6" s="140"/>
      <c r="B6" s="140"/>
      <c r="C6" s="140"/>
      <c r="D6" s="140"/>
      <c r="E6" s="140"/>
      <c r="F6" s="352"/>
      <c r="G6" s="352"/>
      <c r="H6" s="141" t="s">
        <v>106</v>
      </c>
    </row>
    <row r="7" spans="1:8" ht="14.25" customHeight="1" x14ac:dyDescent="0.2">
      <c r="A7" s="355" t="s">
        <v>31</v>
      </c>
      <c r="B7" s="356" t="s">
        <v>32</v>
      </c>
      <c r="C7" s="354" t="s">
        <v>33</v>
      </c>
      <c r="D7" s="354" t="s">
        <v>34</v>
      </c>
      <c r="E7" s="354" t="s">
        <v>35</v>
      </c>
      <c r="F7" s="354" t="s">
        <v>36</v>
      </c>
      <c r="G7" s="354"/>
      <c r="H7" s="142" t="s">
        <v>37</v>
      </c>
    </row>
    <row r="8" spans="1:8" ht="56.25" customHeight="1" x14ac:dyDescent="0.2">
      <c r="A8" s="355"/>
      <c r="B8" s="357"/>
      <c r="C8" s="354"/>
      <c r="D8" s="354"/>
      <c r="E8" s="354"/>
      <c r="F8" s="354"/>
      <c r="G8" s="354"/>
      <c r="H8" s="142" t="s">
        <v>38</v>
      </c>
    </row>
    <row r="9" spans="1:8" x14ac:dyDescent="0.2">
      <c r="A9" s="143">
        <v>1</v>
      </c>
      <c r="B9" s="143">
        <v>2</v>
      </c>
      <c r="C9" s="143">
        <v>3</v>
      </c>
      <c r="D9" s="143">
        <v>4</v>
      </c>
      <c r="E9" s="143">
        <v>5</v>
      </c>
      <c r="F9" s="350">
        <v>6</v>
      </c>
      <c r="G9" s="350"/>
      <c r="H9" s="143">
        <v>7</v>
      </c>
    </row>
    <row r="10" spans="1:8" x14ac:dyDescent="0.2">
      <c r="A10" s="144" t="s">
        <v>39</v>
      </c>
      <c r="B10" s="144"/>
      <c r="C10" s="145"/>
      <c r="D10" s="146"/>
      <c r="E10" s="146"/>
      <c r="F10" s="361"/>
      <c r="G10" s="361"/>
      <c r="H10" s="147">
        <f>H11</f>
        <v>19005.8</v>
      </c>
    </row>
    <row r="11" spans="1:8" ht="25.5" x14ac:dyDescent="0.2">
      <c r="A11" s="144" t="s">
        <v>123</v>
      </c>
      <c r="B11" s="144">
        <v>330</v>
      </c>
      <c r="C11" s="145"/>
      <c r="D11" s="146"/>
      <c r="E11" s="146"/>
      <c r="F11" s="146"/>
      <c r="G11" s="146"/>
      <c r="H11" s="147">
        <f>H12+H78+H84+H121+H164+H115</f>
        <v>19005.8</v>
      </c>
    </row>
    <row r="12" spans="1:8" ht="15.75" customHeight="1" x14ac:dyDescent="0.2">
      <c r="A12" s="144" t="s">
        <v>40</v>
      </c>
      <c r="B12" s="144">
        <v>330</v>
      </c>
      <c r="C12" s="148" t="s">
        <v>41</v>
      </c>
      <c r="D12" s="149"/>
      <c r="E12" s="150"/>
      <c r="F12" s="363"/>
      <c r="G12" s="363"/>
      <c r="H12" s="147">
        <f>H13+H27+H38+H46+H50</f>
        <v>12711.9</v>
      </c>
    </row>
    <row r="13" spans="1:8" ht="25.5" customHeight="1" x14ac:dyDescent="0.2">
      <c r="A13" s="144" t="s">
        <v>43</v>
      </c>
      <c r="B13" s="144">
        <v>330</v>
      </c>
      <c r="C13" s="148" t="s">
        <v>41</v>
      </c>
      <c r="D13" s="149" t="s">
        <v>44</v>
      </c>
      <c r="E13" s="146"/>
      <c r="F13" s="361"/>
      <c r="G13" s="361"/>
      <c r="H13" s="147">
        <f>H14</f>
        <v>2162</v>
      </c>
    </row>
    <row r="14" spans="1:8" x14ac:dyDescent="0.2">
      <c r="A14" s="151" t="s">
        <v>45</v>
      </c>
      <c r="B14" s="151">
        <v>330</v>
      </c>
      <c r="C14" s="152" t="s">
        <v>41</v>
      </c>
      <c r="D14" s="153" t="s">
        <v>44</v>
      </c>
      <c r="E14" s="153" t="s">
        <v>147</v>
      </c>
      <c r="F14" s="361"/>
      <c r="G14" s="361"/>
      <c r="H14" s="154">
        <f>H15</f>
        <v>2162</v>
      </c>
    </row>
    <row r="15" spans="1:8" ht="25.5" x14ac:dyDescent="0.2">
      <c r="A15" s="151" t="s">
        <v>125</v>
      </c>
      <c r="B15" s="151">
        <v>330</v>
      </c>
      <c r="C15" s="152" t="s">
        <v>41</v>
      </c>
      <c r="D15" s="155" t="s">
        <v>44</v>
      </c>
      <c r="E15" s="155" t="s">
        <v>148</v>
      </c>
      <c r="F15" s="366"/>
      <c r="G15" s="366"/>
      <c r="H15" s="154">
        <f>H16</f>
        <v>2162</v>
      </c>
    </row>
    <row r="16" spans="1:8" ht="51" customHeight="1" x14ac:dyDescent="0.2">
      <c r="A16" s="156" t="s">
        <v>46</v>
      </c>
      <c r="B16" s="156">
        <v>330</v>
      </c>
      <c r="C16" s="157" t="s">
        <v>41</v>
      </c>
      <c r="D16" s="158" t="s">
        <v>44</v>
      </c>
      <c r="E16" s="158" t="s">
        <v>148</v>
      </c>
      <c r="F16" s="362">
        <v>100</v>
      </c>
      <c r="G16" s="362"/>
      <c r="H16" s="159">
        <v>2162</v>
      </c>
    </row>
    <row r="17" spans="1:8" ht="39.75" hidden="1" customHeight="1" x14ac:dyDescent="0.2">
      <c r="A17" s="160" t="s">
        <v>149</v>
      </c>
      <c r="B17" s="160">
        <v>330</v>
      </c>
      <c r="C17" s="161" t="s">
        <v>41</v>
      </c>
      <c r="D17" s="162" t="s">
        <v>67</v>
      </c>
      <c r="E17" s="162"/>
      <c r="F17" s="163"/>
      <c r="G17" s="163"/>
      <c r="H17" s="164">
        <f>H18</f>
        <v>0</v>
      </c>
    </row>
    <row r="18" spans="1:8" ht="16.5" hidden="1" customHeight="1" x14ac:dyDescent="0.2">
      <c r="A18" s="165" t="s">
        <v>150</v>
      </c>
      <c r="B18" s="165">
        <v>330</v>
      </c>
      <c r="C18" s="166" t="s">
        <v>41</v>
      </c>
      <c r="D18" s="167" t="s">
        <v>67</v>
      </c>
      <c r="E18" s="167" t="s">
        <v>151</v>
      </c>
      <c r="F18" s="168"/>
      <c r="G18" s="168"/>
      <c r="H18" s="169">
        <f>H19+H22</f>
        <v>0</v>
      </c>
    </row>
    <row r="19" spans="1:8" ht="16.5" hidden="1" customHeight="1" x14ac:dyDescent="0.2">
      <c r="A19" s="165" t="s">
        <v>156</v>
      </c>
      <c r="B19" s="165">
        <v>330</v>
      </c>
      <c r="C19" s="166" t="s">
        <v>41</v>
      </c>
      <c r="D19" s="167" t="s">
        <v>67</v>
      </c>
      <c r="E19" s="167" t="s">
        <v>157</v>
      </c>
      <c r="F19" s="168"/>
      <c r="G19" s="168"/>
      <c r="H19" s="169">
        <f>H20</f>
        <v>0</v>
      </c>
    </row>
    <row r="20" spans="1:8" ht="28.5" hidden="1" customHeight="1" x14ac:dyDescent="0.2">
      <c r="A20" s="165" t="s">
        <v>125</v>
      </c>
      <c r="B20" s="165">
        <v>330</v>
      </c>
      <c r="C20" s="166" t="s">
        <v>41</v>
      </c>
      <c r="D20" s="167" t="s">
        <v>67</v>
      </c>
      <c r="E20" s="167" t="s">
        <v>158</v>
      </c>
      <c r="F20" s="168"/>
      <c r="G20" s="168"/>
      <c r="H20" s="169">
        <f>H21</f>
        <v>0</v>
      </c>
    </row>
    <row r="21" spans="1:8" ht="51.75" hidden="1" customHeight="1" x14ac:dyDescent="0.2">
      <c r="A21" s="170" t="s">
        <v>46</v>
      </c>
      <c r="B21" s="170">
        <v>330</v>
      </c>
      <c r="C21" s="171" t="s">
        <v>41</v>
      </c>
      <c r="D21" s="172" t="s">
        <v>67</v>
      </c>
      <c r="E21" s="172" t="s">
        <v>158</v>
      </c>
      <c r="F21" s="173">
        <v>100</v>
      </c>
      <c r="G21" s="173"/>
      <c r="H21" s="174"/>
    </row>
    <row r="22" spans="1:8" ht="16.5" hidden="1" customHeight="1" x14ac:dyDescent="0.2">
      <c r="A22" s="165" t="s">
        <v>152</v>
      </c>
      <c r="B22" s="165">
        <v>330</v>
      </c>
      <c r="C22" s="166" t="s">
        <v>41</v>
      </c>
      <c r="D22" s="167" t="s">
        <v>67</v>
      </c>
      <c r="E22" s="167" t="s">
        <v>153</v>
      </c>
      <c r="F22" s="168"/>
      <c r="G22" s="168"/>
      <c r="H22" s="169">
        <f>H23</f>
        <v>0</v>
      </c>
    </row>
    <row r="23" spans="1:8" ht="25.5" hidden="1" customHeight="1" x14ac:dyDescent="0.2">
      <c r="A23" s="165" t="s">
        <v>125</v>
      </c>
      <c r="B23" s="165">
        <v>330</v>
      </c>
      <c r="C23" s="166" t="s">
        <v>41</v>
      </c>
      <c r="D23" s="167" t="s">
        <v>67</v>
      </c>
      <c r="E23" s="167" t="s">
        <v>154</v>
      </c>
      <c r="F23" s="168"/>
      <c r="G23" s="168"/>
      <c r="H23" s="169">
        <f>H25+H26</f>
        <v>0</v>
      </c>
    </row>
    <row r="24" spans="1:8" ht="54" hidden="1" customHeight="1" x14ac:dyDescent="0.2">
      <c r="A24" s="170" t="s">
        <v>46</v>
      </c>
      <c r="B24" s="170">
        <v>330</v>
      </c>
      <c r="C24" s="171" t="s">
        <v>41</v>
      </c>
      <c r="D24" s="172" t="s">
        <v>67</v>
      </c>
      <c r="E24" s="172" t="s">
        <v>154</v>
      </c>
      <c r="F24" s="173">
        <v>100</v>
      </c>
      <c r="G24" s="173"/>
      <c r="H24" s="175"/>
    </row>
    <row r="25" spans="1:8" ht="27.75" hidden="1" customHeight="1" x14ac:dyDescent="0.2">
      <c r="A25" s="170" t="s">
        <v>155</v>
      </c>
      <c r="B25" s="170">
        <v>330</v>
      </c>
      <c r="C25" s="171" t="s">
        <v>41</v>
      </c>
      <c r="D25" s="172" t="s">
        <v>67</v>
      </c>
      <c r="E25" s="172" t="s">
        <v>154</v>
      </c>
      <c r="F25" s="173">
        <v>200</v>
      </c>
      <c r="G25" s="173"/>
      <c r="H25" s="175">
        <v>0</v>
      </c>
    </row>
    <row r="26" spans="1:8" hidden="1" x14ac:dyDescent="0.2">
      <c r="A26" s="170" t="s">
        <v>60</v>
      </c>
      <c r="B26" s="170">
        <v>330</v>
      </c>
      <c r="C26" s="171" t="s">
        <v>41</v>
      </c>
      <c r="D26" s="172" t="s">
        <v>67</v>
      </c>
      <c r="E26" s="172" t="s">
        <v>154</v>
      </c>
      <c r="F26" s="173">
        <v>800</v>
      </c>
      <c r="G26" s="173"/>
      <c r="H26" s="175"/>
    </row>
    <row r="27" spans="1:8" ht="38.25" x14ac:dyDescent="0.2">
      <c r="A27" s="144" t="s">
        <v>47</v>
      </c>
      <c r="B27" s="144">
        <v>330</v>
      </c>
      <c r="C27" s="148" t="s">
        <v>41</v>
      </c>
      <c r="D27" s="149" t="s">
        <v>48</v>
      </c>
      <c r="E27" s="153"/>
      <c r="F27" s="362"/>
      <c r="G27" s="362"/>
      <c r="H27" s="147">
        <f>H28+H33</f>
        <v>9886.1</v>
      </c>
    </row>
    <row r="28" spans="1:8" ht="38.25" x14ac:dyDescent="0.2">
      <c r="A28" s="160" t="s">
        <v>391</v>
      </c>
      <c r="B28" s="160">
        <v>330</v>
      </c>
      <c r="C28" s="161" t="s">
        <v>41</v>
      </c>
      <c r="D28" s="161" t="s">
        <v>48</v>
      </c>
      <c r="E28" s="162" t="s">
        <v>195</v>
      </c>
      <c r="F28" s="163"/>
      <c r="G28" s="163"/>
      <c r="H28" s="164">
        <f>H29</f>
        <v>4394.6000000000004</v>
      </c>
    </row>
    <row r="29" spans="1:8" ht="25.5" x14ac:dyDescent="0.2">
      <c r="A29" s="160" t="s">
        <v>271</v>
      </c>
      <c r="B29" s="160">
        <v>330</v>
      </c>
      <c r="C29" s="161" t="s">
        <v>41</v>
      </c>
      <c r="D29" s="161" t="s">
        <v>48</v>
      </c>
      <c r="E29" s="162" t="s">
        <v>196</v>
      </c>
      <c r="F29" s="163"/>
      <c r="G29" s="163"/>
      <c r="H29" s="164">
        <f>H30</f>
        <v>4394.6000000000004</v>
      </c>
    </row>
    <row r="30" spans="1:8" ht="38.25" x14ac:dyDescent="0.2">
      <c r="A30" s="165" t="s">
        <v>267</v>
      </c>
      <c r="B30" s="165">
        <v>330</v>
      </c>
      <c r="C30" s="166" t="s">
        <v>41</v>
      </c>
      <c r="D30" s="166" t="s">
        <v>48</v>
      </c>
      <c r="E30" s="167" t="s">
        <v>400</v>
      </c>
      <c r="F30" s="168"/>
      <c r="G30" s="168"/>
      <c r="H30" s="169">
        <f>H32</f>
        <v>4394.6000000000004</v>
      </c>
    </row>
    <row r="31" spans="1:8" ht="25.5" x14ac:dyDescent="0.2">
      <c r="A31" s="165" t="s">
        <v>268</v>
      </c>
      <c r="B31" s="165">
        <v>330</v>
      </c>
      <c r="C31" s="166" t="s">
        <v>41</v>
      </c>
      <c r="D31" s="167" t="s">
        <v>48</v>
      </c>
      <c r="E31" s="305" t="s">
        <v>400</v>
      </c>
      <c r="F31" s="305"/>
      <c r="G31" s="305"/>
      <c r="H31" s="169">
        <v>4394.6000000000004</v>
      </c>
    </row>
    <row r="32" spans="1:8" ht="25.5" x14ac:dyDescent="0.2">
      <c r="A32" s="170" t="s">
        <v>161</v>
      </c>
      <c r="B32" s="165">
        <v>330</v>
      </c>
      <c r="C32" s="176" t="s">
        <v>41</v>
      </c>
      <c r="D32" s="172" t="s">
        <v>48</v>
      </c>
      <c r="E32" s="173" t="s">
        <v>400</v>
      </c>
      <c r="F32" s="173">
        <v>200</v>
      </c>
      <c r="G32" s="173"/>
      <c r="H32" s="175">
        <v>4394.6000000000004</v>
      </c>
    </row>
    <row r="33" spans="1:8" ht="13.5" x14ac:dyDescent="0.25">
      <c r="A33" s="160" t="s">
        <v>126</v>
      </c>
      <c r="B33" s="160">
        <v>330</v>
      </c>
      <c r="C33" s="177" t="s">
        <v>41</v>
      </c>
      <c r="D33" s="162" t="s">
        <v>48</v>
      </c>
      <c r="E33" s="162" t="s">
        <v>159</v>
      </c>
      <c r="F33" s="367"/>
      <c r="G33" s="367"/>
      <c r="H33" s="164">
        <f>H34</f>
        <v>5491.5</v>
      </c>
    </row>
    <row r="34" spans="1:8" ht="27.75" customHeight="1" x14ac:dyDescent="0.2">
      <c r="A34" s="151" t="s">
        <v>125</v>
      </c>
      <c r="B34" s="151">
        <v>330</v>
      </c>
      <c r="C34" s="152" t="s">
        <v>41</v>
      </c>
      <c r="D34" s="153" t="s">
        <v>48</v>
      </c>
      <c r="E34" s="153" t="s">
        <v>160</v>
      </c>
      <c r="F34" s="361"/>
      <c r="G34" s="361"/>
      <c r="H34" s="154">
        <f>H35+H36+H37</f>
        <v>5491.5</v>
      </c>
    </row>
    <row r="35" spans="1:8" ht="52.5" customHeight="1" x14ac:dyDescent="0.2">
      <c r="A35" s="156" t="s">
        <v>46</v>
      </c>
      <c r="B35" s="151">
        <v>330</v>
      </c>
      <c r="C35" s="157" t="s">
        <v>41</v>
      </c>
      <c r="D35" s="178" t="s">
        <v>48</v>
      </c>
      <c r="E35" s="158" t="s">
        <v>160</v>
      </c>
      <c r="F35" s="362">
        <v>100</v>
      </c>
      <c r="G35" s="362"/>
      <c r="H35" s="159">
        <v>4749.8999999999996</v>
      </c>
    </row>
    <row r="36" spans="1:8" ht="25.5" customHeight="1" x14ac:dyDescent="0.2">
      <c r="A36" s="156" t="s">
        <v>161</v>
      </c>
      <c r="B36" s="151">
        <v>330</v>
      </c>
      <c r="C36" s="157" t="s">
        <v>41</v>
      </c>
      <c r="D36" s="158" t="s">
        <v>48</v>
      </c>
      <c r="E36" s="158" t="s">
        <v>160</v>
      </c>
      <c r="F36" s="158">
        <v>200</v>
      </c>
      <c r="G36" s="178"/>
      <c r="H36" s="159">
        <v>723.6</v>
      </c>
    </row>
    <row r="37" spans="1:8" x14ac:dyDescent="0.2">
      <c r="A37" s="156" t="s">
        <v>60</v>
      </c>
      <c r="B37" s="151">
        <v>330</v>
      </c>
      <c r="C37" s="179" t="s">
        <v>41</v>
      </c>
      <c r="D37" s="158" t="s">
        <v>48</v>
      </c>
      <c r="E37" s="158" t="s">
        <v>160</v>
      </c>
      <c r="F37" s="158" t="s">
        <v>171</v>
      </c>
      <c r="G37" s="178"/>
      <c r="H37" s="159">
        <v>18</v>
      </c>
    </row>
    <row r="38" spans="1:8" ht="42" customHeight="1" x14ac:dyDescent="0.2">
      <c r="A38" s="160" t="s">
        <v>50</v>
      </c>
      <c r="B38" s="160">
        <v>330</v>
      </c>
      <c r="C38" s="177" t="s">
        <v>41</v>
      </c>
      <c r="D38" s="162" t="s">
        <v>51</v>
      </c>
      <c r="E38" s="167"/>
      <c r="F38" s="358"/>
      <c r="G38" s="358"/>
      <c r="H38" s="164">
        <f>H39</f>
        <v>483.4</v>
      </c>
    </row>
    <row r="39" spans="1:8" s="181" customFormat="1" ht="17.25" customHeight="1" x14ac:dyDescent="0.2">
      <c r="A39" s="165" t="s">
        <v>127</v>
      </c>
      <c r="B39" s="165">
        <v>330</v>
      </c>
      <c r="C39" s="180" t="s">
        <v>41</v>
      </c>
      <c r="D39" s="167" t="s">
        <v>51</v>
      </c>
      <c r="E39" s="167" t="s">
        <v>162</v>
      </c>
      <c r="F39" s="358"/>
      <c r="G39" s="358"/>
      <c r="H39" s="169">
        <f>H40</f>
        <v>483.4</v>
      </c>
    </row>
    <row r="40" spans="1:8" ht="39" customHeight="1" x14ac:dyDescent="0.2">
      <c r="A40" s="165" t="s">
        <v>207</v>
      </c>
      <c r="B40" s="165">
        <v>330</v>
      </c>
      <c r="C40" s="180" t="s">
        <v>41</v>
      </c>
      <c r="D40" s="167" t="s">
        <v>51</v>
      </c>
      <c r="E40" s="167" t="s">
        <v>163</v>
      </c>
      <c r="F40" s="360"/>
      <c r="G40" s="360"/>
      <c r="H40" s="169">
        <f>H41</f>
        <v>483.4</v>
      </c>
    </row>
    <row r="41" spans="1:8" ht="14.25" customHeight="1" x14ac:dyDescent="0.2">
      <c r="A41" s="170" t="s">
        <v>52</v>
      </c>
      <c r="B41" s="170">
        <v>330</v>
      </c>
      <c r="C41" s="176" t="s">
        <v>41</v>
      </c>
      <c r="D41" s="172" t="s">
        <v>51</v>
      </c>
      <c r="E41" s="173" t="s">
        <v>163</v>
      </c>
      <c r="F41" s="359" t="s">
        <v>53</v>
      </c>
      <c r="G41" s="359"/>
      <c r="H41" s="175">
        <v>483.4</v>
      </c>
    </row>
    <row r="42" spans="1:8" ht="15" hidden="1" customHeight="1" x14ac:dyDescent="0.2">
      <c r="A42" s="160" t="s">
        <v>54</v>
      </c>
      <c r="B42" s="144">
        <v>330</v>
      </c>
      <c r="C42" s="177" t="s">
        <v>41</v>
      </c>
      <c r="D42" s="161" t="s">
        <v>55</v>
      </c>
      <c r="E42" s="178"/>
      <c r="F42" s="178"/>
      <c r="G42" s="178"/>
      <c r="H42" s="164">
        <f>H43</f>
        <v>0</v>
      </c>
    </row>
    <row r="43" spans="1:8" hidden="1" x14ac:dyDescent="0.2">
      <c r="A43" s="160" t="s">
        <v>127</v>
      </c>
      <c r="B43" s="144">
        <v>330</v>
      </c>
      <c r="C43" s="161" t="s">
        <v>41</v>
      </c>
      <c r="D43" s="161" t="s">
        <v>55</v>
      </c>
      <c r="E43" s="162" t="s">
        <v>162</v>
      </c>
      <c r="F43" s="163"/>
      <c r="G43" s="163"/>
      <c r="H43" s="164">
        <f>H44</f>
        <v>0</v>
      </c>
    </row>
    <row r="44" spans="1:8" s="182" customFormat="1" hidden="1" x14ac:dyDescent="0.2">
      <c r="A44" s="165" t="s">
        <v>302</v>
      </c>
      <c r="B44" s="151">
        <v>330</v>
      </c>
      <c r="C44" s="166" t="s">
        <v>41</v>
      </c>
      <c r="D44" s="166" t="s">
        <v>55</v>
      </c>
      <c r="E44" s="167" t="s">
        <v>303</v>
      </c>
      <c r="F44" s="168"/>
      <c r="G44" s="168"/>
      <c r="H44" s="169">
        <f>H45</f>
        <v>0</v>
      </c>
    </row>
    <row r="45" spans="1:8" ht="28.5" hidden="1" customHeight="1" x14ac:dyDescent="0.2">
      <c r="A45" s="170" t="s">
        <v>60</v>
      </c>
      <c r="B45" s="165">
        <v>330</v>
      </c>
      <c r="C45" s="176" t="s">
        <v>41</v>
      </c>
      <c r="D45" s="172" t="s">
        <v>55</v>
      </c>
      <c r="E45" s="173" t="s">
        <v>303</v>
      </c>
      <c r="F45" s="173">
        <v>800</v>
      </c>
      <c r="G45" s="178"/>
      <c r="H45" s="159"/>
    </row>
    <row r="46" spans="1:8" ht="17.25" customHeight="1" x14ac:dyDescent="0.2">
      <c r="A46" s="144" t="s">
        <v>56</v>
      </c>
      <c r="B46" s="144">
        <v>330</v>
      </c>
      <c r="C46" s="148" t="s">
        <v>41</v>
      </c>
      <c r="D46" s="150">
        <v>11</v>
      </c>
      <c r="E46" s="150"/>
      <c r="F46" s="363" t="s">
        <v>57</v>
      </c>
      <c r="G46" s="363"/>
      <c r="H46" s="147">
        <f>H47</f>
        <v>100</v>
      </c>
    </row>
    <row r="47" spans="1:8" ht="17.25" customHeight="1" x14ac:dyDescent="0.2">
      <c r="A47" s="151" t="s">
        <v>164</v>
      </c>
      <c r="B47" s="151">
        <v>330</v>
      </c>
      <c r="C47" s="152" t="s">
        <v>41</v>
      </c>
      <c r="D47" s="146">
        <v>11</v>
      </c>
      <c r="E47" s="146" t="s">
        <v>165</v>
      </c>
      <c r="F47" s="361"/>
      <c r="G47" s="361"/>
      <c r="H47" s="154">
        <f>H48</f>
        <v>100</v>
      </c>
    </row>
    <row r="48" spans="1:8" ht="15.75" customHeight="1" x14ac:dyDescent="0.2">
      <c r="A48" s="151" t="s">
        <v>166</v>
      </c>
      <c r="B48" s="151">
        <v>330</v>
      </c>
      <c r="C48" s="152" t="s">
        <v>41</v>
      </c>
      <c r="D48" s="146">
        <v>11</v>
      </c>
      <c r="E48" s="146" t="s">
        <v>167</v>
      </c>
      <c r="F48" s="361"/>
      <c r="G48" s="361"/>
      <c r="H48" s="154">
        <f>H49</f>
        <v>100</v>
      </c>
    </row>
    <row r="49" spans="1:8" ht="15" customHeight="1" x14ac:dyDescent="0.2">
      <c r="A49" s="183" t="s">
        <v>60</v>
      </c>
      <c r="B49" s="151">
        <v>330</v>
      </c>
      <c r="C49" s="157" t="s">
        <v>41</v>
      </c>
      <c r="D49" s="178">
        <v>11</v>
      </c>
      <c r="E49" s="178" t="s">
        <v>167</v>
      </c>
      <c r="F49" s="362">
        <v>800</v>
      </c>
      <c r="G49" s="362"/>
      <c r="H49" s="159">
        <v>100</v>
      </c>
    </row>
    <row r="50" spans="1:8" x14ac:dyDescent="0.2">
      <c r="A50" s="144" t="s">
        <v>62</v>
      </c>
      <c r="B50" s="144">
        <v>330</v>
      </c>
      <c r="C50" s="148" t="s">
        <v>41</v>
      </c>
      <c r="D50" s="150">
        <v>13</v>
      </c>
      <c r="E50" s="150" t="s">
        <v>57</v>
      </c>
      <c r="F50" s="363"/>
      <c r="G50" s="363"/>
      <c r="H50" s="147">
        <f>H53+H62+H66</f>
        <v>80.400000000000006</v>
      </c>
    </row>
    <row r="51" spans="1:8" hidden="1" x14ac:dyDescent="0.2">
      <c r="A51" s="165"/>
      <c r="B51" s="151"/>
      <c r="C51" s="184"/>
      <c r="D51" s="185"/>
      <c r="E51" s="185"/>
      <c r="F51" s="186"/>
      <c r="G51" s="187"/>
      <c r="H51" s="188"/>
    </row>
    <row r="52" spans="1:8" ht="24.75" hidden="1" customHeight="1" x14ac:dyDescent="0.2">
      <c r="A52" s="165"/>
      <c r="B52" s="165"/>
      <c r="C52" s="184"/>
      <c r="D52" s="185"/>
      <c r="E52" s="185"/>
      <c r="F52" s="189"/>
      <c r="G52" s="150"/>
      <c r="H52" s="169"/>
    </row>
    <row r="53" spans="1:8" ht="44.25" customHeight="1" x14ac:dyDescent="0.25">
      <c r="A53" s="190" t="s">
        <v>407</v>
      </c>
      <c r="B53" s="191">
        <v>330</v>
      </c>
      <c r="C53" s="192" t="s">
        <v>41</v>
      </c>
      <c r="D53" s="192" t="s">
        <v>63</v>
      </c>
      <c r="E53" s="192" t="s">
        <v>409</v>
      </c>
      <c r="F53" s="193"/>
      <c r="G53" s="150"/>
      <c r="H53" s="164">
        <f>H54</f>
        <v>34</v>
      </c>
    </row>
    <row r="54" spans="1:8" ht="60" x14ac:dyDescent="0.25">
      <c r="A54" s="194" t="s">
        <v>408</v>
      </c>
      <c r="B54" s="195" t="s">
        <v>170</v>
      </c>
      <c r="C54" s="185" t="s">
        <v>41</v>
      </c>
      <c r="D54" s="185" t="s">
        <v>63</v>
      </c>
      <c r="E54" s="185" t="s">
        <v>401</v>
      </c>
      <c r="F54" s="189"/>
      <c r="G54" s="146"/>
      <c r="H54" s="169">
        <f>H56</f>
        <v>34</v>
      </c>
    </row>
    <row r="55" spans="1:8" ht="15" x14ac:dyDescent="0.25">
      <c r="A55" s="194" t="s">
        <v>397</v>
      </c>
      <c r="B55" s="195" t="s">
        <v>170</v>
      </c>
      <c r="C55" s="185" t="s">
        <v>41</v>
      </c>
      <c r="D55" s="185" t="s">
        <v>63</v>
      </c>
      <c r="E55" s="185" t="s">
        <v>401</v>
      </c>
      <c r="F55" s="189"/>
      <c r="G55" s="306"/>
      <c r="H55" s="169">
        <v>34</v>
      </c>
    </row>
    <row r="56" spans="1:8" ht="32.25" customHeight="1" x14ac:dyDescent="0.25">
      <c r="A56" s="170" t="s">
        <v>155</v>
      </c>
      <c r="B56" s="196" t="s">
        <v>170</v>
      </c>
      <c r="C56" s="189" t="s">
        <v>41</v>
      </c>
      <c r="D56" s="189" t="s">
        <v>63</v>
      </c>
      <c r="E56" s="189" t="s">
        <v>401</v>
      </c>
      <c r="F56" s="189" t="s">
        <v>64</v>
      </c>
      <c r="G56" s="197"/>
      <c r="H56" s="175">
        <v>34</v>
      </c>
    </row>
    <row r="57" spans="1:8" ht="39.75" hidden="1" customHeight="1" x14ac:dyDescent="0.2">
      <c r="A57" s="160" t="s">
        <v>211</v>
      </c>
      <c r="B57" s="191" t="s">
        <v>170</v>
      </c>
      <c r="C57" s="192" t="s">
        <v>41</v>
      </c>
      <c r="D57" s="192" t="s">
        <v>63</v>
      </c>
      <c r="E57" s="192" t="s">
        <v>195</v>
      </c>
      <c r="F57" s="192"/>
      <c r="G57" s="150"/>
      <c r="H57" s="164">
        <f>H58</f>
        <v>0</v>
      </c>
    </row>
    <row r="58" spans="1:8" hidden="1" x14ac:dyDescent="0.2">
      <c r="A58" s="160" t="s">
        <v>296</v>
      </c>
      <c r="B58" s="191" t="s">
        <v>170</v>
      </c>
      <c r="C58" s="192" t="s">
        <v>41</v>
      </c>
      <c r="D58" s="192" t="s">
        <v>63</v>
      </c>
      <c r="E58" s="192" t="s">
        <v>305</v>
      </c>
      <c r="F58" s="192"/>
      <c r="G58" s="150"/>
      <c r="H58" s="164">
        <f>H59</f>
        <v>0</v>
      </c>
    </row>
    <row r="59" spans="1:8" ht="32.25" hidden="1" customHeight="1" x14ac:dyDescent="0.2">
      <c r="A59" s="165" t="s">
        <v>294</v>
      </c>
      <c r="B59" s="195" t="s">
        <v>170</v>
      </c>
      <c r="C59" s="185" t="s">
        <v>41</v>
      </c>
      <c r="D59" s="185" t="s">
        <v>63</v>
      </c>
      <c r="E59" s="185" t="s">
        <v>306</v>
      </c>
      <c r="F59" s="185"/>
      <c r="G59" s="146"/>
      <c r="H59" s="169">
        <f>H60</f>
        <v>0</v>
      </c>
    </row>
    <row r="60" spans="1:8" ht="32.25" hidden="1" customHeight="1" x14ac:dyDescent="0.2">
      <c r="A60" s="165" t="s">
        <v>304</v>
      </c>
      <c r="B60" s="195" t="s">
        <v>170</v>
      </c>
      <c r="C60" s="185" t="s">
        <v>41</v>
      </c>
      <c r="D60" s="185" t="s">
        <v>63</v>
      </c>
      <c r="E60" s="185" t="s">
        <v>306</v>
      </c>
      <c r="F60" s="185"/>
      <c r="G60" s="146"/>
      <c r="H60" s="169">
        <f>H61</f>
        <v>0</v>
      </c>
    </row>
    <row r="61" spans="1:8" ht="32.25" hidden="1" customHeight="1" x14ac:dyDescent="0.25">
      <c r="A61" s="170" t="s">
        <v>155</v>
      </c>
      <c r="B61" s="196" t="s">
        <v>170</v>
      </c>
      <c r="C61" s="189" t="s">
        <v>41</v>
      </c>
      <c r="D61" s="189" t="s">
        <v>63</v>
      </c>
      <c r="E61" s="189" t="s">
        <v>306</v>
      </c>
      <c r="F61" s="189" t="s">
        <v>64</v>
      </c>
      <c r="G61" s="197"/>
      <c r="H61" s="175"/>
    </row>
    <row r="62" spans="1:8" ht="42" customHeight="1" x14ac:dyDescent="0.2">
      <c r="A62" s="190" t="s">
        <v>389</v>
      </c>
      <c r="B62" s="198">
        <v>330</v>
      </c>
      <c r="C62" s="189" t="s">
        <v>41</v>
      </c>
      <c r="D62" s="189" t="s">
        <v>63</v>
      </c>
      <c r="E62" s="199" t="s">
        <v>305</v>
      </c>
      <c r="F62" s="200"/>
      <c r="G62" s="201"/>
      <c r="H62" s="164">
        <f>H63</f>
        <v>33</v>
      </c>
    </row>
    <row r="63" spans="1:8" ht="32.25" customHeight="1" x14ac:dyDescent="0.2">
      <c r="A63" s="202" t="s">
        <v>294</v>
      </c>
      <c r="B63" s="142">
        <v>330</v>
      </c>
      <c r="C63" s="189" t="s">
        <v>41</v>
      </c>
      <c r="D63" s="189" t="s">
        <v>63</v>
      </c>
      <c r="E63" s="203" t="s">
        <v>414</v>
      </c>
      <c r="F63" s="203"/>
      <c r="G63" s="153"/>
      <c r="H63" s="159">
        <f>H64</f>
        <v>33</v>
      </c>
    </row>
    <row r="64" spans="1:8" ht="39.75" customHeight="1" x14ac:dyDescent="0.2">
      <c r="A64" s="202" t="s">
        <v>387</v>
      </c>
      <c r="B64" s="142">
        <v>330</v>
      </c>
      <c r="C64" s="189" t="s">
        <v>41</v>
      </c>
      <c r="D64" s="189" t="s">
        <v>63</v>
      </c>
      <c r="E64" s="203" t="s">
        <v>415</v>
      </c>
      <c r="F64" s="203"/>
      <c r="G64" s="153"/>
      <c r="H64" s="159">
        <f>H65</f>
        <v>33</v>
      </c>
    </row>
    <row r="65" spans="1:8" ht="32.25" customHeight="1" x14ac:dyDescent="0.2">
      <c r="A65" s="204" t="s">
        <v>155</v>
      </c>
      <c r="B65" s="142">
        <v>330</v>
      </c>
      <c r="C65" s="189" t="s">
        <v>41</v>
      </c>
      <c r="D65" s="189" t="s">
        <v>63</v>
      </c>
      <c r="E65" s="205" t="s">
        <v>415</v>
      </c>
      <c r="F65" s="364">
        <v>200</v>
      </c>
      <c r="G65" s="365"/>
      <c r="H65" s="159">
        <v>33</v>
      </c>
    </row>
    <row r="66" spans="1:8" ht="13.5" customHeight="1" x14ac:dyDescent="0.2">
      <c r="A66" s="206" t="s">
        <v>124</v>
      </c>
      <c r="B66" s="160">
        <v>330</v>
      </c>
      <c r="C66" s="192" t="s">
        <v>41</v>
      </c>
      <c r="D66" s="192" t="s">
        <v>63</v>
      </c>
      <c r="E66" s="192" t="s">
        <v>168</v>
      </c>
      <c r="F66" s="192"/>
      <c r="G66" s="150"/>
      <c r="H66" s="164">
        <f>H67</f>
        <v>13.4</v>
      </c>
    </row>
    <row r="67" spans="1:8" ht="39.75" customHeight="1" x14ac:dyDescent="0.2">
      <c r="A67" s="207" t="s">
        <v>272</v>
      </c>
      <c r="B67" s="151">
        <v>330</v>
      </c>
      <c r="C67" s="184" t="s">
        <v>41</v>
      </c>
      <c r="D67" s="185" t="s">
        <v>63</v>
      </c>
      <c r="E67" s="185" t="s">
        <v>169</v>
      </c>
      <c r="F67" s="186"/>
      <c r="G67" s="208"/>
      <c r="H67" s="188">
        <f>H68</f>
        <v>13.4</v>
      </c>
    </row>
    <row r="68" spans="1:8" ht="32.25" customHeight="1" x14ac:dyDescent="0.2">
      <c r="A68" s="183" t="s">
        <v>155</v>
      </c>
      <c r="B68" s="165">
        <v>330</v>
      </c>
      <c r="C68" s="184" t="s">
        <v>41</v>
      </c>
      <c r="D68" s="185" t="s">
        <v>63</v>
      </c>
      <c r="E68" s="185" t="s">
        <v>169</v>
      </c>
      <c r="F68" s="189" t="s">
        <v>64</v>
      </c>
      <c r="G68" s="150"/>
      <c r="H68" s="175">
        <v>13.4</v>
      </c>
    </row>
    <row r="69" spans="1:8" ht="16.5" hidden="1" customHeight="1" x14ac:dyDescent="0.2">
      <c r="A69" s="209" t="s">
        <v>127</v>
      </c>
      <c r="B69" s="191">
        <v>330</v>
      </c>
      <c r="C69" s="192" t="s">
        <v>41</v>
      </c>
      <c r="D69" s="192" t="s">
        <v>63</v>
      </c>
      <c r="E69" s="192" t="s">
        <v>162</v>
      </c>
      <c r="F69" s="192"/>
      <c r="G69" s="149"/>
      <c r="H69" s="210">
        <f>H70</f>
        <v>0</v>
      </c>
    </row>
    <row r="70" spans="1:8" ht="16.5" hidden="1" customHeight="1" x14ac:dyDescent="0.2">
      <c r="A70" s="211" t="s">
        <v>281</v>
      </c>
      <c r="B70" s="195" t="s">
        <v>170</v>
      </c>
      <c r="C70" s="185" t="s">
        <v>41</v>
      </c>
      <c r="D70" s="185" t="s">
        <v>63</v>
      </c>
      <c r="E70" s="185" t="s">
        <v>280</v>
      </c>
      <c r="F70" s="185"/>
      <c r="G70" s="153"/>
      <c r="H70" s="212">
        <f>H71+H72</f>
        <v>0</v>
      </c>
    </row>
    <row r="71" spans="1:8" ht="25.5" hidden="1" x14ac:dyDescent="0.2">
      <c r="A71" s="183" t="s">
        <v>155</v>
      </c>
      <c r="B71" s="196" t="s">
        <v>170</v>
      </c>
      <c r="C71" s="189" t="s">
        <v>41</v>
      </c>
      <c r="D71" s="189" t="s">
        <v>63</v>
      </c>
      <c r="E71" s="189" t="s">
        <v>280</v>
      </c>
      <c r="F71" s="189" t="s">
        <v>64</v>
      </c>
      <c r="G71" s="158"/>
      <c r="H71" s="213"/>
    </row>
    <row r="72" spans="1:8" ht="15" hidden="1" customHeight="1" x14ac:dyDescent="0.25">
      <c r="A72" s="183" t="s">
        <v>60</v>
      </c>
      <c r="B72" s="196" t="s">
        <v>170</v>
      </c>
      <c r="C72" s="189" t="s">
        <v>41</v>
      </c>
      <c r="D72" s="189" t="s">
        <v>63</v>
      </c>
      <c r="E72" s="189" t="s">
        <v>280</v>
      </c>
      <c r="F72" s="189" t="s">
        <v>171</v>
      </c>
      <c r="G72" s="214"/>
      <c r="H72" s="213"/>
    </row>
    <row r="73" spans="1:8" ht="54.75" hidden="1" customHeight="1" x14ac:dyDescent="0.2">
      <c r="A73" s="211" t="s">
        <v>172</v>
      </c>
      <c r="B73" s="195" t="s">
        <v>170</v>
      </c>
      <c r="C73" s="185" t="s">
        <v>41</v>
      </c>
      <c r="D73" s="185" t="s">
        <v>63</v>
      </c>
      <c r="E73" s="185" t="s">
        <v>173</v>
      </c>
      <c r="F73" s="185"/>
      <c r="G73" s="149"/>
      <c r="H73" s="215">
        <f>H74</f>
        <v>0</v>
      </c>
    </row>
    <row r="74" spans="1:8" ht="15" hidden="1" customHeight="1" x14ac:dyDescent="0.25">
      <c r="A74" s="183" t="s">
        <v>52</v>
      </c>
      <c r="B74" s="196" t="s">
        <v>170</v>
      </c>
      <c r="C74" s="189" t="s">
        <v>41</v>
      </c>
      <c r="D74" s="189" t="s">
        <v>63</v>
      </c>
      <c r="E74" s="189" t="s">
        <v>173</v>
      </c>
      <c r="F74" s="189" t="s">
        <v>53</v>
      </c>
      <c r="G74" s="214"/>
      <c r="H74" s="216"/>
    </row>
    <row r="75" spans="1:8" ht="15" hidden="1" customHeight="1" x14ac:dyDescent="0.2">
      <c r="A75" s="206" t="s">
        <v>127</v>
      </c>
      <c r="B75" s="191" t="s">
        <v>170</v>
      </c>
      <c r="C75" s="192" t="s">
        <v>41</v>
      </c>
      <c r="D75" s="192" t="s">
        <v>63</v>
      </c>
      <c r="E75" s="192" t="s">
        <v>162</v>
      </c>
      <c r="F75" s="192"/>
      <c r="G75" s="149"/>
      <c r="H75" s="217">
        <f>H76</f>
        <v>0</v>
      </c>
    </row>
    <row r="76" spans="1:8" ht="25.5" hidden="1" x14ac:dyDescent="0.2">
      <c r="A76" s="211" t="s">
        <v>247</v>
      </c>
      <c r="B76" s="195" t="s">
        <v>170</v>
      </c>
      <c r="C76" s="185" t="s">
        <v>41</v>
      </c>
      <c r="D76" s="185" t="s">
        <v>63</v>
      </c>
      <c r="E76" s="185" t="s">
        <v>248</v>
      </c>
      <c r="F76" s="185"/>
      <c r="G76" s="149"/>
      <c r="H76" s="215">
        <f>H77</f>
        <v>0</v>
      </c>
    </row>
    <row r="77" spans="1:8" ht="26.25" hidden="1" x14ac:dyDescent="0.25">
      <c r="A77" s="183" t="s">
        <v>155</v>
      </c>
      <c r="B77" s="196" t="s">
        <v>170</v>
      </c>
      <c r="C77" s="189" t="s">
        <v>41</v>
      </c>
      <c r="D77" s="189" t="s">
        <v>63</v>
      </c>
      <c r="E77" s="189" t="s">
        <v>248</v>
      </c>
      <c r="F77" s="189" t="s">
        <v>64</v>
      </c>
      <c r="G77" s="214"/>
      <c r="H77" s="216"/>
    </row>
    <row r="78" spans="1:8" ht="16.5" customHeight="1" x14ac:dyDescent="0.2">
      <c r="A78" s="144" t="s">
        <v>65</v>
      </c>
      <c r="B78" s="144">
        <v>330</v>
      </c>
      <c r="C78" s="148" t="s">
        <v>44</v>
      </c>
      <c r="D78" s="149"/>
      <c r="E78" s="146"/>
      <c r="F78" s="362"/>
      <c r="G78" s="362"/>
      <c r="H78" s="147">
        <f>H79</f>
        <v>61.3</v>
      </c>
    </row>
    <row r="79" spans="1:8" ht="14.25" customHeight="1" x14ac:dyDescent="0.2">
      <c r="A79" s="144" t="s">
        <v>66</v>
      </c>
      <c r="B79" s="144">
        <v>330</v>
      </c>
      <c r="C79" s="148" t="s">
        <v>44</v>
      </c>
      <c r="D79" s="150" t="s">
        <v>67</v>
      </c>
      <c r="E79" s="146"/>
      <c r="F79" s="362"/>
      <c r="G79" s="362"/>
      <c r="H79" s="147">
        <f>H80</f>
        <v>61.3</v>
      </c>
    </row>
    <row r="80" spans="1:8" ht="13.5" customHeight="1" x14ac:dyDescent="0.2">
      <c r="A80" s="151" t="s">
        <v>132</v>
      </c>
      <c r="B80" s="151">
        <v>330</v>
      </c>
      <c r="C80" s="152" t="s">
        <v>44</v>
      </c>
      <c r="D80" s="146" t="s">
        <v>67</v>
      </c>
      <c r="E80" s="146" t="s">
        <v>168</v>
      </c>
      <c r="F80" s="361"/>
      <c r="G80" s="361"/>
      <c r="H80" s="154">
        <f>H81</f>
        <v>61.3</v>
      </c>
    </row>
    <row r="81" spans="1:8" ht="38.25" x14ac:dyDescent="0.2">
      <c r="A81" s="151" t="s">
        <v>190</v>
      </c>
      <c r="B81" s="151">
        <v>330</v>
      </c>
      <c r="C81" s="152" t="s">
        <v>44</v>
      </c>
      <c r="D81" s="146" t="s">
        <v>67</v>
      </c>
      <c r="E81" s="146" t="s">
        <v>174</v>
      </c>
      <c r="F81" s="361"/>
      <c r="G81" s="361"/>
      <c r="H81" s="154">
        <f>H82+H83</f>
        <v>61.3</v>
      </c>
    </row>
    <row r="82" spans="1:8" ht="52.5" customHeight="1" x14ac:dyDescent="0.2">
      <c r="A82" s="170" t="s">
        <v>307</v>
      </c>
      <c r="B82" s="151">
        <v>330</v>
      </c>
      <c r="C82" s="157" t="s">
        <v>44</v>
      </c>
      <c r="D82" s="178" t="s">
        <v>67</v>
      </c>
      <c r="E82" s="178" t="s">
        <v>174</v>
      </c>
      <c r="F82" s="146">
        <v>100</v>
      </c>
      <c r="G82" s="146"/>
      <c r="H82" s="154">
        <v>49.3</v>
      </c>
    </row>
    <row r="83" spans="1:8" ht="30" customHeight="1" x14ac:dyDescent="0.2">
      <c r="A83" s="183" t="s">
        <v>155</v>
      </c>
      <c r="B83" s="151">
        <v>330</v>
      </c>
      <c r="C83" s="157" t="s">
        <v>44</v>
      </c>
      <c r="D83" s="178" t="s">
        <v>67</v>
      </c>
      <c r="E83" s="178" t="s">
        <v>174</v>
      </c>
      <c r="F83" s="362">
        <v>200</v>
      </c>
      <c r="G83" s="362"/>
      <c r="H83" s="159">
        <v>12</v>
      </c>
    </row>
    <row r="84" spans="1:8" ht="25.5" customHeight="1" x14ac:dyDescent="0.2">
      <c r="A84" s="144" t="s">
        <v>68</v>
      </c>
      <c r="B84" s="144">
        <v>330</v>
      </c>
      <c r="C84" s="148" t="s">
        <v>67</v>
      </c>
      <c r="D84" s="150"/>
      <c r="E84" s="150"/>
      <c r="F84" s="363"/>
      <c r="G84" s="363"/>
      <c r="H84" s="147">
        <f>H85+H96+H110</f>
        <v>1800.8</v>
      </c>
    </row>
    <row r="85" spans="1:8" ht="22.5" customHeight="1" x14ac:dyDescent="0.2">
      <c r="A85" s="218" t="s">
        <v>410</v>
      </c>
      <c r="B85" s="144">
        <v>330</v>
      </c>
      <c r="C85" s="148" t="s">
        <v>67</v>
      </c>
      <c r="D85" s="150" t="s">
        <v>69</v>
      </c>
      <c r="E85" s="150"/>
      <c r="F85" s="363"/>
      <c r="G85" s="363"/>
      <c r="H85" s="147">
        <f>H86</f>
        <v>1594.1</v>
      </c>
    </row>
    <row r="86" spans="1:8" ht="39" customHeight="1" x14ac:dyDescent="0.2">
      <c r="A86" s="219" t="s">
        <v>395</v>
      </c>
      <c r="B86" s="144">
        <v>330</v>
      </c>
      <c r="C86" s="220" t="s">
        <v>67</v>
      </c>
      <c r="D86" s="149" t="s">
        <v>69</v>
      </c>
      <c r="E86" s="150" t="s">
        <v>175</v>
      </c>
      <c r="F86" s="150"/>
      <c r="G86" s="150"/>
      <c r="H86" s="147">
        <f>H87</f>
        <v>1594.1</v>
      </c>
    </row>
    <row r="87" spans="1:8" ht="40.5" customHeight="1" x14ac:dyDescent="0.2">
      <c r="A87" s="160" t="s">
        <v>404</v>
      </c>
      <c r="B87" s="160">
        <v>330</v>
      </c>
      <c r="C87" s="177" t="s">
        <v>67</v>
      </c>
      <c r="D87" s="163" t="s">
        <v>69</v>
      </c>
      <c r="E87" s="163" t="s">
        <v>403</v>
      </c>
      <c r="F87" s="371"/>
      <c r="G87" s="371"/>
      <c r="H87" s="164">
        <f>H92+H94</f>
        <v>1594.1</v>
      </c>
    </row>
    <row r="88" spans="1:8" ht="27.75" hidden="1" customHeight="1" x14ac:dyDescent="0.2">
      <c r="A88" s="151" t="s">
        <v>192</v>
      </c>
      <c r="B88" s="221">
        <v>330</v>
      </c>
      <c r="C88" s="155" t="s">
        <v>67</v>
      </c>
      <c r="D88" s="153" t="s">
        <v>69</v>
      </c>
      <c r="E88" s="153" t="s">
        <v>176</v>
      </c>
      <c r="F88" s="146"/>
      <c r="G88" s="146"/>
      <c r="H88" s="154">
        <f>H89</f>
        <v>0</v>
      </c>
    </row>
    <row r="89" spans="1:8" ht="27.75" hidden="1" customHeight="1" x14ac:dyDescent="0.2">
      <c r="A89" s="183" t="s">
        <v>155</v>
      </c>
      <c r="B89" s="151">
        <v>330</v>
      </c>
      <c r="C89" s="157" t="s">
        <v>67</v>
      </c>
      <c r="D89" s="178" t="s">
        <v>69</v>
      </c>
      <c r="E89" s="178" t="s">
        <v>176</v>
      </c>
      <c r="F89" s="362">
        <v>200</v>
      </c>
      <c r="G89" s="362"/>
      <c r="H89" s="159"/>
    </row>
    <row r="90" spans="1:8" ht="28.5" hidden="1" customHeight="1" x14ac:dyDescent="0.2">
      <c r="A90" s="151" t="s">
        <v>285</v>
      </c>
      <c r="B90" s="221">
        <v>330</v>
      </c>
      <c r="C90" s="155" t="s">
        <v>67</v>
      </c>
      <c r="D90" s="153" t="s">
        <v>69</v>
      </c>
      <c r="E90" s="153" t="s">
        <v>176</v>
      </c>
      <c r="F90" s="146"/>
      <c r="G90" s="146"/>
      <c r="H90" s="154">
        <f>H91</f>
        <v>0</v>
      </c>
    </row>
    <row r="91" spans="1:8" ht="27.75" hidden="1" customHeight="1" x14ac:dyDescent="0.2">
      <c r="A91" s="183" t="s">
        <v>155</v>
      </c>
      <c r="B91" s="151">
        <v>330</v>
      </c>
      <c r="C91" s="157" t="s">
        <v>67</v>
      </c>
      <c r="D91" s="178" t="s">
        <v>69</v>
      </c>
      <c r="E91" s="178" t="s">
        <v>176</v>
      </c>
      <c r="F91" s="362">
        <v>200</v>
      </c>
      <c r="G91" s="362"/>
      <c r="H91" s="159"/>
    </row>
    <row r="92" spans="1:8" ht="48" customHeight="1" x14ac:dyDescent="0.2">
      <c r="A92" s="222" t="s">
        <v>398</v>
      </c>
      <c r="B92" s="165">
        <v>330</v>
      </c>
      <c r="C92" s="180" t="s">
        <v>67</v>
      </c>
      <c r="D92" s="168" t="s">
        <v>69</v>
      </c>
      <c r="E92" s="168" t="s">
        <v>403</v>
      </c>
      <c r="F92" s="178"/>
      <c r="G92" s="178"/>
      <c r="H92" s="169">
        <f>H93</f>
        <v>1445.5</v>
      </c>
    </row>
    <row r="93" spans="1:8" ht="27.75" customHeight="1" x14ac:dyDescent="0.2">
      <c r="A93" s="183" t="s">
        <v>155</v>
      </c>
      <c r="B93" s="151">
        <v>330</v>
      </c>
      <c r="C93" s="157" t="s">
        <v>67</v>
      </c>
      <c r="D93" s="178" t="s">
        <v>69</v>
      </c>
      <c r="E93" s="178" t="s">
        <v>403</v>
      </c>
      <c r="F93" s="362">
        <v>200</v>
      </c>
      <c r="G93" s="362"/>
      <c r="H93" s="159">
        <v>1445.5</v>
      </c>
    </row>
    <row r="94" spans="1:8" ht="37.5" customHeight="1" x14ac:dyDescent="0.2">
      <c r="A94" s="223" t="s">
        <v>366</v>
      </c>
      <c r="B94" s="165">
        <v>330</v>
      </c>
      <c r="C94" s="180" t="s">
        <v>67</v>
      </c>
      <c r="D94" s="168" t="s">
        <v>69</v>
      </c>
      <c r="E94" s="168" t="s">
        <v>403</v>
      </c>
      <c r="F94" s="178"/>
      <c r="G94" s="178"/>
      <c r="H94" s="169">
        <f>H95</f>
        <v>148.6</v>
      </c>
    </row>
    <row r="95" spans="1:8" ht="27.75" customHeight="1" x14ac:dyDescent="0.2">
      <c r="A95" s="183" t="s">
        <v>155</v>
      </c>
      <c r="B95" s="151">
        <v>330</v>
      </c>
      <c r="C95" s="157" t="s">
        <v>67</v>
      </c>
      <c r="D95" s="178" t="s">
        <v>69</v>
      </c>
      <c r="E95" s="178" t="s">
        <v>403</v>
      </c>
      <c r="F95" s="362">
        <v>200</v>
      </c>
      <c r="G95" s="362"/>
      <c r="H95" s="159">
        <v>148.6</v>
      </c>
    </row>
    <row r="96" spans="1:8" ht="30.75" customHeight="1" x14ac:dyDescent="0.2">
      <c r="A96" s="224" t="s">
        <v>411</v>
      </c>
      <c r="B96" s="144">
        <v>330</v>
      </c>
      <c r="C96" s="148" t="s">
        <v>67</v>
      </c>
      <c r="D96" s="150" t="s">
        <v>70</v>
      </c>
      <c r="E96" s="150"/>
      <c r="F96" s="363"/>
      <c r="G96" s="363"/>
      <c r="H96" s="147">
        <f>H97+H101</f>
        <v>195.5</v>
      </c>
    </row>
    <row r="97" spans="1:8" ht="42" customHeight="1" x14ac:dyDescent="0.2">
      <c r="A97" s="190" t="s">
        <v>395</v>
      </c>
      <c r="B97" s="144">
        <v>330</v>
      </c>
      <c r="C97" s="148">
        <v>3</v>
      </c>
      <c r="D97" s="150">
        <v>10</v>
      </c>
      <c r="E97" s="150" t="s">
        <v>175</v>
      </c>
      <c r="F97" s="150"/>
      <c r="G97" s="150"/>
      <c r="H97" s="147">
        <f>H98</f>
        <v>29.4</v>
      </c>
    </row>
    <row r="98" spans="1:8" ht="47.25" customHeight="1" x14ac:dyDescent="0.2">
      <c r="A98" s="165" t="s">
        <v>404</v>
      </c>
      <c r="B98" s="165">
        <v>330</v>
      </c>
      <c r="C98" s="176" t="s">
        <v>67</v>
      </c>
      <c r="D98" s="173">
        <v>10</v>
      </c>
      <c r="E98" s="168" t="s">
        <v>403</v>
      </c>
      <c r="F98" s="358"/>
      <c r="G98" s="358"/>
      <c r="H98" s="169">
        <f>H99</f>
        <v>29.4</v>
      </c>
    </row>
    <row r="99" spans="1:8" ht="27" customHeight="1" x14ac:dyDescent="0.2">
      <c r="A99" s="222" t="s">
        <v>226</v>
      </c>
      <c r="B99" s="165">
        <v>330</v>
      </c>
      <c r="C99" s="176" t="s">
        <v>67</v>
      </c>
      <c r="D99" s="173">
        <v>10</v>
      </c>
      <c r="E99" s="168" t="s">
        <v>403</v>
      </c>
      <c r="F99" s="173"/>
      <c r="G99" s="173"/>
      <c r="H99" s="169">
        <f>H100</f>
        <v>29.4</v>
      </c>
    </row>
    <row r="100" spans="1:8" ht="28.5" customHeight="1" x14ac:dyDescent="0.2">
      <c r="A100" s="183" t="s">
        <v>155</v>
      </c>
      <c r="B100" s="151">
        <v>330</v>
      </c>
      <c r="C100" s="157" t="s">
        <v>67</v>
      </c>
      <c r="D100" s="178">
        <v>10</v>
      </c>
      <c r="E100" s="178" t="s">
        <v>403</v>
      </c>
      <c r="F100" s="362">
        <v>200</v>
      </c>
      <c r="G100" s="362"/>
      <c r="H100" s="159">
        <v>29.4</v>
      </c>
    </row>
    <row r="101" spans="1:8" ht="15" customHeight="1" x14ac:dyDescent="0.2">
      <c r="A101" s="144" t="s">
        <v>127</v>
      </c>
      <c r="B101" s="144">
        <v>330</v>
      </c>
      <c r="C101" s="220" t="s">
        <v>67</v>
      </c>
      <c r="D101" s="149">
        <v>10</v>
      </c>
      <c r="E101" s="149" t="s">
        <v>162</v>
      </c>
      <c r="F101" s="149"/>
      <c r="G101" s="150"/>
      <c r="H101" s="147">
        <f>H102</f>
        <v>166.1</v>
      </c>
    </row>
    <row r="102" spans="1:8" ht="15.75" customHeight="1" x14ac:dyDescent="0.2">
      <c r="A102" s="151" t="s">
        <v>380</v>
      </c>
      <c r="B102" s="151">
        <v>330</v>
      </c>
      <c r="C102" s="152" t="s">
        <v>67</v>
      </c>
      <c r="D102" s="146" t="s">
        <v>70</v>
      </c>
      <c r="E102" s="146" t="s">
        <v>177</v>
      </c>
      <c r="F102" s="361"/>
      <c r="G102" s="361"/>
      <c r="H102" s="154">
        <f>H103</f>
        <v>166.1</v>
      </c>
    </row>
    <row r="103" spans="1:8" ht="27.75" customHeight="1" x14ac:dyDescent="0.2">
      <c r="A103" s="183" t="s">
        <v>155</v>
      </c>
      <c r="B103" s="151">
        <v>330</v>
      </c>
      <c r="C103" s="157" t="s">
        <v>67</v>
      </c>
      <c r="D103" s="178" t="s">
        <v>70</v>
      </c>
      <c r="E103" s="178" t="s">
        <v>177</v>
      </c>
      <c r="F103" s="362">
        <v>200</v>
      </c>
      <c r="G103" s="362"/>
      <c r="H103" s="159">
        <v>166.1</v>
      </c>
    </row>
    <row r="104" spans="1:8" hidden="1" x14ac:dyDescent="0.2">
      <c r="A104" s="206" t="s">
        <v>251</v>
      </c>
      <c r="B104" s="191">
        <v>330</v>
      </c>
      <c r="C104" s="161" t="s">
        <v>48</v>
      </c>
      <c r="D104" s="162"/>
      <c r="E104" s="162"/>
      <c r="F104" s="162"/>
      <c r="G104" s="163"/>
      <c r="H104" s="164">
        <f>H105</f>
        <v>0</v>
      </c>
    </row>
    <row r="105" spans="1:8" hidden="1" x14ac:dyDescent="0.2">
      <c r="A105" s="206" t="s">
        <v>252</v>
      </c>
      <c r="B105" s="191" t="s">
        <v>170</v>
      </c>
      <c r="C105" s="161" t="s">
        <v>48</v>
      </c>
      <c r="D105" s="162" t="s">
        <v>253</v>
      </c>
      <c r="E105" s="162"/>
      <c r="F105" s="162"/>
      <c r="G105" s="163"/>
      <c r="H105" s="164">
        <f>H106</f>
        <v>0</v>
      </c>
    </row>
    <row r="106" spans="1:8" ht="51.75" hidden="1" customHeight="1" x14ac:dyDescent="0.2">
      <c r="A106" s="206" t="s">
        <v>376</v>
      </c>
      <c r="B106" s="191" t="s">
        <v>170</v>
      </c>
      <c r="C106" s="161" t="s">
        <v>48</v>
      </c>
      <c r="D106" s="162" t="s">
        <v>253</v>
      </c>
      <c r="E106" s="162" t="s">
        <v>255</v>
      </c>
      <c r="F106" s="162"/>
      <c r="G106" s="163"/>
      <c r="H106" s="164">
        <f>H107</f>
        <v>0</v>
      </c>
    </row>
    <row r="107" spans="1:8" ht="42.75" hidden="1" customHeight="1" x14ac:dyDescent="0.2">
      <c r="A107" s="225" t="s">
        <v>377</v>
      </c>
      <c r="B107" s="195" t="s">
        <v>170</v>
      </c>
      <c r="C107" s="166" t="s">
        <v>48</v>
      </c>
      <c r="D107" s="167" t="s">
        <v>253</v>
      </c>
      <c r="E107" s="167" t="s">
        <v>254</v>
      </c>
      <c r="F107" s="167"/>
      <c r="G107" s="168"/>
      <c r="H107" s="169">
        <f>H108+H109</f>
        <v>0</v>
      </c>
    </row>
    <row r="108" spans="1:8" ht="27.75" hidden="1" customHeight="1" x14ac:dyDescent="0.2">
      <c r="A108" s="183" t="s">
        <v>155</v>
      </c>
      <c r="B108" s="221" t="s">
        <v>170</v>
      </c>
      <c r="C108" s="179" t="s">
        <v>48</v>
      </c>
      <c r="D108" s="158" t="s">
        <v>253</v>
      </c>
      <c r="E108" s="158" t="s">
        <v>254</v>
      </c>
      <c r="F108" s="158" t="s">
        <v>64</v>
      </c>
      <c r="G108" s="178"/>
      <c r="H108" s="159"/>
    </row>
    <row r="109" spans="1:8" hidden="1" x14ac:dyDescent="0.2">
      <c r="A109" s="183" t="s">
        <v>60</v>
      </c>
      <c r="B109" s="221" t="s">
        <v>170</v>
      </c>
      <c r="C109" s="179" t="s">
        <v>48</v>
      </c>
      <c r="D109" s="158" t="s">
        <v>253</v>
      </c>
      <c r="E109" s="158" t="s">
        <v>254</v>
      </c>
      <c r="F109" s="158" t="s">
        <v>171</v>
      </c>
      <c r="G109" s="178"/>
      <c r="H109" s="159"/>
    </row>
    <row r="110" spans="1:8" ht="28.5" x14ac:dyDescent="0.2">
      <c r="A110" s="224" t="s">
        <v>412</v>
      </c>
      <c r="B110" s="144">
        <v>330</v>
      </c>
      <c r="C110" s="148" t="s">
        <v>67</v>
      </c>
      <c r="D110" s="150">
        <v>14</v>
      </c>
      <c r="E110" s="158"/>
      <c r="F110" s="158"/>
      <c r="G110" s="178"/>
      <c r="H110" s="164">
        <f>H111</f>
        <v>11.2</v>
      </c>
    </row>
    <row r="111" spans="1:8" ht="38.25" x14ac:dyDescent="0.2">
      <c r="A111" s="190" t="s">
        <v>393</v>
      </c>
      <c r="B111" s="144">
        <v>330</v>
      </c>
      <c r="C111" s="220" t="s">
        <v>67</v>
      </c>
      <c r="D111" s="149" t="s">
        <v>402</v>
      </c>
      <c r="E111" s="150" t="s">
        <v>175</v>
      </c>
      <c r="F111" s="158"/>
      <c r="G111" s="178"/>
      <c r="H111" s="159">
        <f>H112</f>
        <v>11.2</v>
      </c>
    </row>
    <row r="112" spans="1:8" ht="38.25" x14ac:dyDescent="0.2">
      <c r="A112" s="165" t="s">
        <v>404</v>
      </c>
      <c r="B112" s="165">
        <v>330</v>
      </c>
      <c r="C112" s="166" t="s">
        <v>67</v>
      </c>
      <c r="D112" s="167" t="s">
        <v>402</v>
      </c>
      <c r="E112" s="168" t="s">
        <v>403</v>
      </c>
      <c r="F112" s="172"/>
      <c r="G112" s="173"/>
      <c r="H112" s="175">
        <f>H114</f>
        <v>11.2</v>
      </c>
    </row>
    <row r="113" spans="1:8" ht="25.5" x14ac:dyDescent="0.2">
      <c r="A113" s="165" t="s">
        <v>104</v>
      </c>
      <c r="B113" s="165">
        <v>330</v>
      </c>
      <c r="C113" s="166" t="s">
        <v>67</v>
      </c>
      <c r="D113" s="167" t="s">
        <v>402</v>
      </c>
      <c r="E113" s="305" t="s">
        <v>403</v>
      </c>
      <c r="F113" s="308"/>
      <c r="G113" s="307"/>
      <c r="H113" s="175">
        <v>11.2</v>
      </c>
    </row>
    <row r="114" spans="1:8" ht="25.5" x14ac:dyDescent="0.2">
      <c r="A114" s="226" t="s">
        <v>155</v>
      </c>
      <c r="B114" s="165">
        <v>330</v>
      </c>
      <c r="C114" s="176" t="s">
        <v>67</v>
      </c>
      <c r="D114" s="173">
        <v>14</v>
      </c>
      <c r="E114" s="173" t="s">
        <v>403</v>
      </c>
      <c r="F114" s="358">
        <v>200</v>
      </c>
      <c r="G114" s="358"/>
      <c r="H114" s="175">
        <v>11.2</v>
      </c>
    </row>
    <row r="115" spans="1:8" x14ac:dyDescent="0.2">
      <c r="A115" s="290" t="s">
        <v>251</v>
      </c>
      <c r="B115" s="291">
        <v>330</v>
      </c>
      <c r="C115" s="291" t="s">
        <v>48</v>
      </c>
      <c r="D115" s="273"/>
      <c r="E115" s="273"/>
      <c r="F115" s="273"/>
      <c r="G115" s="275"/>
      <c r="H115" s="276">
        <f>H116</f>
        <v>60</v>
      </c>
    </row>
    <row r="116" spans="1:8" x14ac:dyDescent="0.2">
      <c r="A116" s="290" t="s">
        <v>252</v>
      </c>
      <c r="B116" s="291" t="s">
        <v>170</v>
      </c>
      <c r="C116" s="291" t="s">
        <v>48</v>
      </c>
      <c r="D116" s="273" t="s">
        <v>253</v>
      </c>
      <c r="E116" s="273"/>
      <c r="F116" s="273"/>
      <c r="G116" s="275"/>
      <c r="H116" s="276">
        <f>H117</f>
        <v>60</v>
      </c>
    </row>
    <row r="117" spans="1:8" ht="38.25" x14ac:dyDescent="0.2">
      <c r="A117" s="290" t="s">
        <v>376</v>
      </c>
      <c r="B117" s="291" t="s">
        <v>170</v>
      </c>
      <c r="C117" s="291" t="s">
        <v>48</v>
      </c>
      <c r="D117" s="273" t="s">
        <v>253</v>
      </c>
      <c r="E117" s="273" t="s">
        <v>255</v>
      </c>
      <c r="F117" s="273"/>
      <c r="G117" s="275"/>
      <c r="H117" s="276">
        <f>H118</f>
        <v>60</v>
      </c>
    </row>
    <row r="118" spans="1:8" ht="51" x14ac:dyDescent="0.2">
      <c r="A118" s="292" t="s">
        <v>377</v>
      </c>
      <c r="B118" s="293" t="s">
        <v>170</v>
      </c>
      <c r="C118" s="293" t="s">
        <v>48</v>
      </c>
      <c r="D118" s="279" t="s">
        <v>253</v>
      </c>
      <c r="E118" s="279" t="s">
        <v>254</v>
      </c>
      <c r="F118" s="279"/>
      <c r="G118" s="285"/>
      <c r="H118" s="281">
        <f>H119+H120</f>
        <v>60</v>
      </c>
    </row>
    <row r="119" spans="1:8" ht="25.5" x14ac:dyDescent="0.2">
      <c r="A119" s="294" t="s">
        <v>155</v>
      </c>
      <c r="B119" s="295" t="s">
        <v>170</v>
      </c>
      <c r="C119" s="296" t="s">
        <v>48</v>
      </c>
      <c r="D119" s="297" t="s">
        <v>253</v>
      </c>
      <c r="E119" s="297" t="s">
        <v>254</v>
      </c>
      <c r="F119" s="297" t="s">
        <v>64</v>
      </c>
      <c r="G119" s="288"/>
      <c r="H119" s="289">
        <v>10</v>
      </c>
    </row>
    <row r="120" spans="1:8" x14ac:dyDescent="0.2">
      <c r="A120" s="294" t="s">
        <v>60</v>
      </c>
      <c r="B120" s="295" t="s">
        <v>170</v>
      </c>
      <c r="C120" s="296" t="s">
        <v>48</v>
      </c>
      <c r="D120" s="297" t="s">
        <v>253</v>
      </c>
      <c r="E120" s="297" t="s">
        <v>254</v>
      </c>
      <c r="F120" s="297" t="s">
        <v>171</v>
      </c>
      <c r="G120" s="288"/>
      <c r="H120" s="289">
        <v>50</v>
      </c>
    </row>
    <row r="121" spans="1:8" ht="15" customHeight="1" x14ac:dyDescent="0.25">
      <c r="A121" s="144" t="s">
        <v>71</v>
      </c>
      <c r="B121" s="144">
        <v>330</v>
      </c>
      <c r="C121" s="148" t="s">
        <v>72</v>
      </c>
      <c r="D121" s="149"/>
      <c r="E121" s="150"/>
      <c r="F121" s="376"/>
      <c r="G121" s="376"/>
      <c r="H121" s="147">
        <f>H134+H140+H154</f>
        <v>2328.1000000000004</v>
      </c>
    </row>
    <row r="122" spans="1:8" ht="15" hidden="1" customHeight="1" x14ac:dyDescent="0.2">
      <c r="A122" s="144" t="s">
        <v>73</v>
      </c>
      <c r="B122" s="144">
        <v>330</v>
      </c>
      <c r="C122" s="145" t="s">
        <v>72</v>
      </c>
      <c r="D122" s="150" t="s">
        <v>41</v>
      </c>
      <c r="E122" s="146"/>
      <c r="F122" s="362"/>
      <c r="G122" s="362"/>
      <c r="H122" s="147">
        <f>H123+H130</f>
        <v>0</v>
      </c>
    </row>
    <row r="123" spans="1:8" ht="39.75" hidden="1" customHeight="1" x14ac:dyDescent="0.25">
      <c r="A123" s="160" t="s">
        <v>217</v>
      </c>
      <c r="B123" s="160">
        <v>330</v>
      </c>
      <c r="C123" s="227" t="s">
        <v>72</v>
      </c>
      <c r="D123" s="163" t="s">
        <v>41</v>
      </c>
      <c r="E123" s="163" t="s">
        <v>193</v>
      </c>
      <c r="F123" s="367"/>
      <c r="G123" s="367"/>
      <c r="H123" s="164">
        <f>H124</f>
        <v>0</v>
      </c>
    </row>
    <row r="124" spans="1:8" ht="39" hidden="1" customHeight="1" x14ac:dyDescent="0.2">
      <c r="A124" s="206" t="s">
        <v>298</v>
      </c>
      <c r="B124" s="160">
        <v>330</v>
      </c>
      <c r="C124" s="227" t="s">
        <v>72</v>
      </c>
      <c r="D124" s="163" t="s">
        <v>41</v>
      </c>
      <c r="E124" s="163" t="s">
        <v>308</v>
      </c>
      <c r="F124" s="371"/>
      <c r="G124" s="371"/>
      <c r="H124" s="164">
        <f>H125</f>
        <v>0</v>
      </c>
    </row>
    <row r="125" spans="1:8" ht="52.5" hidden="1" customHeight="1" x14ac:dyDescent="0.2">
      <c r="A125" s="225" t="s">
        <v>299</v>
      </c>
      <c r="B125" s="165">
        <v>330</v>
      </c>
      <c r="C125" s="166" t="s">
        <v>72</v>
      </c>
      <c r="D125" s="167" t="s">
        <v>41</v>
      </c>
      <c r="E125" s="167" t="s">
        <v>309</v>
      </c>
      <c r="F125" s="167"/>
      <c r="G125" s="168"/>
      <c r="H125" s="169">
        <f>H126+H128</f>
        <v>0</v>
      </c>
    </row>
    <row r="126" spans="1:8" ht="25.5" hidden="1" x14ac:dyDescent="0.2">
      <c r="A126" s="225" t="s">
        <v>310</v>
      </c>
      <c r="B126" s="165">
        <v>330</v>
      </c>
      <c r="C126" s="166" t="s">
        <v>72</v>
      </c>
      <c r="D126" s="167" t="s">
        <v>41</v>
      </c>
      <c r="E126" s="167" t="s">
        <v>309</v>
      </c>
      <c r="F126" s="167"/>
      <c r="G126" s="168"/>
      <c r="H126" s="169">
        <f>H127</f>
        <v>0</v>
      </c>
    </row>
    <row r="127" spans="1:8" ht="27" hidden="1" customHeight="1" x14ac:dyDescent="0.2">
      <c r="A127" s="183" t="s">
        <v>155</v>
      </c>
      <c r="B127" s="170">
        <v>330</v>
      </c>
      <c r="C127" s="228" t="s">
        <v>72</v>
      </c>
      <c r="D127" s="178" t="s">
        <v>41</v>
      </c>
      <c r="E127" s="178" t="s">
        <v>309</v>
      </c>
      <c r="F127" s="362">
        <v>200</v>
      </c>
      <c r="G127" s="362"/>
      <c r="H127" s="159"/>
    </row>
    <row r="128" spans="1:8" ht="27" hidden="1" customHeight="1" x14ac:dyDescent="0.2">
      <c r="A128" s="225" t="s">
        <v>311</v>
      </c>
      <c r="B128" s="165">
        <v>330</v>
      </c>
      <c r="C128" s="166" t="s">
        <v>72</v>
      </c>
      <c r="D128" s="167" t="s">
        <v>41</v>
      </c>
      <c r="E128" s="167" t="s">
        <v>309</v>
      </c>
      <c r="F128" s="168"/>
      <c r="G128" s="168"/>
      <c r="H128" s="169">
        <f>H129</f>
        <v>0</v>
      </c>
    </row>
    <row r="129" spans="1:8" ht="27" hidden="1" customHeight="1" x14ac:dyDescent="0.2">
      <c r="A129" s="183" t="s">
        <v>155</v>
      </c>
      <c r="B129" s="170">
        <v>330</v>
      </c>
      <c r="C129" s="228" t="s">
        <v>72</v>
      </c>
      <c r="D129" s="178" t="s">
        <v>41</v>
      </c>
      <c r="E129" s="178" t="s">
        <v>309</v>
      </c>
      <c r="F129" s="362">
        <v>200</v>
      </c>
      <c r="G129" s="362"/>
      <c r="H129" s="159"/>
    </row>
    <row r="130" spans="1:8" hidden="1" x14ac:dyDescent="0.2">
      <c r="A130" s="206" t="s">
        <v>127</v>
      </c>
      <c r="B130" s="160">
        <v>330</v>
      </c>
      <c r="C130" s="161" t="s">
        <v>72</v>
      </c>
      <c r="D130" s="162" t="s">
        <v>41</v>
      </c>
      <c r="E130" s="162" t="s">
        <v>322</v>
      </c>
      <c r="F130" s="162"/>
      <c r="G130" s="163"/>
      <c r="H130" s="164">
        <f>H131</f>
        <v>0</v>
      </c>
    </row>
    <row r="131" spans="1:8" hidden="1" x14ac:dyDescent="0.2">
      <c r="A131" s="206" t="s">
        <v>320</v>
      </c>
      <c r="B131" s="160">
        <v>330</v>
      </c>
      <c r="C131" s="161" t="s">
        <v>72</v>
      </c>
      <c r="D131" s="162" t="s">
        <v>41</v>
      </c>
      <c r="E131" s="162" t="s">
        <v>321</v>
      </c>
      <c r="F131" s="162"/>
      <c r="G131" s="163"/>
      <c r="H131" s="164">
        <f>H132</f>
        <v>0</v>
      </c>
    </row>
    <row r="132" spans="1:8" ht="27" hidden="1" customHeight="1" x14ac:dyDescent="0.2">
      <c r="A132" s="183" t="s">
        <v>155</v>
      </c>
      <c r="B132" s="170">
        <v>330</v>
      </c>
      <c r="C132" s="179" t="s">
        <v>72</v>
      </c>
      <c r="D132" s="158" t="s">
        <v>41</v>
      </c>
      <c r="E132" s="158" t="s">
        <v>321</v>
      </c>
      <c r="F132" s="158" t="s">
        <v>64</v>
      </c>
      <c r="G132" s="178"/>
      <c r="H132" s="159"/>
    </row>
    <row r="133" spans="1:8" ht="14.25" customHeight="1" x14ac:dyDescent="0.2">
      <c r="A133" s="144" t="s">
        <v>74</v>
      </c>
      <c r="B133" s="144">
        <v>330</v>
      </c>
      <c r="C133" s="220" t="s">
        <v>72</v>
      </c>
      <c r="D133" s="149" t="s">
        <v>44</v>
      </c>
      <c r="E133" s="153"/>
      <c r="F133" s="368"/>
      <c r="G133" s="368"/>
      <c r="H133" s="147">
        <f>H134</f>
        <v>923</v>
      </c>
    </row>
    <row r="134" spans="1:8" ht="38.25" customHeight="1" x14ac:dyDescent="0.2">
      <c r="A134" s="209" t="s">
        <v>367</v>
      </c>
      <c r="B134" s="144">
        <v>330</v>
      </c>
      <c r="C134" s="220" t="s">
        <v>72</v>
      </c>
      <c r="D134" s="149" t="s">
        <v>44</v>
      </c>
      <c r="E134" s="149" t="s">
        <v>379</v>
      </c>
      <c r="F134" s="149"/>
      <c r="G134" s="149"/>
      <c r="H134" s="147">
        <f>H135</f>
        <v>923</v>
      </c>
    </row>
    <row r="135" spans="1:8" ht="40.5" customHeight="1" x14ac:dyDescent="0.2">
      <c r="A135" s="225" t="s">
        <v>368</v>
      </c>
      <c r="B135" s="165">
        <v>330</v>
      </c>
      <c r="C135" s="166" t="s">
        <v>72</v>
      </c>
      <c r="D135" s="167" t="s">
        <v>44</v>
      </c>
      <c r="E135" s="167" t="s">
        <v>378</v>
      </c>
      <c r="F135" s="167"/>
      <c r="G135" s="167"/>
      <c r="H135" s="169">
        <f>H136+H138</f>
        <v>923</v>
      </c>
    </row>
    <row r="136" spans="1:8" ht="54" customHeight="1" x14ac:dyDescent="0.2">
      <c r="A136" s="211" t="s">
        <v>212</v>
      </c>
      <c r="B136" s="151">
        <v>330</v>
      </c>
      <c r="C136" s="155" t="s">
        <v>72</v>
      </c>
      <c r="D136" s="153" t="s">
        <v>44</v>
      </c>
      <c r="E136" s="153" t="s">
        <v>378</v>
      </c>
      <c r="F136" s="153"/>
      <c r="G136" s="153"/>
      <c r="H136" s="154">
        <f>H137</f>
        <v>43.6</v>
      </c>
    </row>
    <row r="137" spans="1:8" ht="27" customHeight="1" x14ac:dyDescent="0.2">
      <c r="A137" s="183" t="s">
        <v>155</v>
      </c>
      <c r="B137" s="151">
        <v>330</v>
      </c>
      <c r="C137" s="228" t="s">
        <v>72</v>
      </c>
      <c r="D137" s="158" t="s">
        <v>44</v>
      </c>
      <c r="E137" s="178" t="s">
        <v>378</v>
      </c>
      <c r="F137" s="369">
        <v>200</v>
      </c>
      <c r="G137" s="370"/>
      <c r="H137" s="159">
        <v>43.6</v>
      </c>
    </row>
    <row r="138" spans="1:8" ht="27" customHeight="1" x14ac:dyDescent="0.2">
      <c r="A138" s="225" t="s">
        <v>405</v>
      </c>
      <c r="B138" s="151">
        <v>330</v>
      </c>
      <c r="C138" s="155" t="s">
        <v>72</v>
      </c>
      <c r="D138" s="153" t="s">
        <v>44</v>
      </c>
      <c r="E138" s="153" t="s">
        <v>378</v>
      </c>
      <c r="F138" s="178"/>
      <c r="G138" s="178"/>
      <c r="H138" s="159">
        <f>H139</f>
        <v>879.4</v>
      </c>
    </row>
    <row r="139" spans="1:8" ht="27" customHeight="1" x14ac:dyDescent="0.2">
      <c r="A139" s="183" t="s">
        <v>155</v>
      </c>
      <c r="B139" s="151">
        <v>330</v>
      </c>
      <c r="C139" s="228" t="s">
        <v>72</v>
      </c>
      <c r="D139" s="158" t="s">
        <v>44</v>
      </c>
      <c r="E139" s="178" t="s">
        <v>378</v>
      </c>
      <c r="F139" s="369">
        <v>200</v>
      </c>
      <c r="G139" s="370"/>
      <c r="H139" s="159">
        <v>879.4</v>
      </c>
    </row>
    <row r="140" spans="1:8" x14ac:dyDescent="0.2">
      <c r="A140" s="144" t="s">
        <v>75</v>
      </c>
      <c r="B140" s="144">
        <v>330</v>
      </c>
      <c r="C140" s="145" t="s">
        <v>72</v>
      </c>
      <c r="D140" s="150" t="s">
        <v>67</v>
      </c>
      <c r="E140" s="150"/>
      <c r="F140" s="369"/>
      <c r="G140" s="370"/>
      <c r="H140" s="147">
        <f>H147+H141</f>
        <v>1354.6000000000001</v>
      </c>
    </row>
    <row r="141" spans="1:8" ht="55.5" customHeight="1" x14ac:dyDescent="0.25">
      <c r="A141" s="190" t="s">
        <v>392</v>
      </c>
      <c r="B141" s="160">
        <v>330</v>
      </c>
      <c r="C141" s="161" t="s">
        <v>72</v>
      </c>
      <c r="D141" s="162" t="s">
        <v>67</v>
      </c>
      <c r="E141" s="162" t="s">
        <v>193</v>
      </c>
      <c r="F141" s="229"/>
      <c r="G141" s="229"/>
      <c r="H141" s="164">
        <f>H142</f>
        <v>987.30000000000007</v>
      </c>
    </row>
    <row r="142" spans="1:8" ht="54.75" customHeight="1" x14ac:dyDescent="0.2">
      <c r="A142" s="165" t="s">
        <v>430</v>
      </c>
      <c r="B142" s="165">
        <v>330</v>
      </c>
      <c r="C142" s="166" t="s">
        <v>72</v>
      </c>
      <c r="D142" s="167" t="s">
        <v>67</v>
      </c>
      <c r="E142" s="167" t="s">
        <v>413</v>
      </c>
      <c r="F142" s="173"/>
      <c r="G142" s="173"/>
      <c r="H142" s="169">
        <f>H143+H145</f>
        <v>987.30000000000007</v>
      </c>
    </row>
    <row r="143" spans="1:8" ht="15" customHeight="1" x14ac:dyDescent="0.2">
      <c r="A143" s="165" t="s">
        <v>194</v>
      </c>
      <c r="B143" s="165">
        <v>330</v>
      </c>
      <c r="C143" s="166" t="s">
        <v>72</v>
      </c>
      <c r="D143" s="167" t="s">
        <v>67</v>
      </c>
      <c r="E143" s="167" t="s">
        <v>413</v>
      </c>
      <c r="F143" s="173"/>
      <c r="G143" s="173"/>
      <c r="H143" s="169">
        <f>H144</f>
        <v>72.599999999999994</v>
      </c>
    </row>
    <row r="144" spans="1:8" ht="25.5" x14ac:dyDescent="0.2">
      <c r="A144" s="170" t="s">
        <v>155</v>
      </c>
      <c r="B144" s="170">
        <v>330</v>
      </c>
      <c r="C144" s="171" t="s">
        <v>72</v>
      </c>
      <c r="D144" s="172" t="s">
        <v>67</v>
      </c>
      <c r="E144" s="172" t="s">
        <v>413</v>
      </c>
      <c r="F144" s="173">
        <v>200</v>
      </c>
      <c r="G144" s="173"/>
      <c r="H144" s="175">
        <v>72.599999999999994</v>
      </c>
    </row>
    <row r="145" spans="1:8" x14ac:dyDescent="0.2">
      <c r="A145" s="165" t="s">
        <v>76</v>
      </c>
      <c r="B145" s="165">
        <v>330</v>
      </c>
      <c r="C145" s="166" t="s">
        <v>72</v>
      </c>
      <c r="D145" s="167" t="s">
        <v>67</v>
      </c>
      <c r="E145" s="167" t="s">
        <v>413</v>
      </c>
      <c r="F145" s="173"/>
      <c r="G145" s="173"/>
      <c r="H145" s="169">
        <f>H146</f>
        <v>914.7</v>
      </c>
    </row>
    <row r="146" spans="1:8" ht="25.5" x14ac:dyDescent="0.2">
      <c r="A146" s="170" t="s">
        <v>155</v>
      </c>
      <c r="B146" s="170">
        <v>330</v>
      </c>
      <c r="C146" s="171" t="s">
        <v>72</v>
      </c>
      <c r="D146" s="172" t="s">
        <v>67</v>
      </c>
      <c r="E146" s="172" t="s">
        <v>413</v>
      </c>
      <c r="F146" s="173">
        <v>200</v>
      </c>
      <c r="G146" s="173"/>
      <c r="H146" s="175">
        <v>914.7</v>
      </c>
    </row>
    <row r="147" spans="1:8" ht="14.25" customHeight="1" x14ac:dyDescent="0.25">
      <c r="A147" s="206" t="s">
        <v>127</v>
      </c>
      <c r="B147" s="160">
        <v>330</v>
      </c>
      <c r="C147" s="161" t="s">
        <v>72</v>
      </c>
      <c r="D147" s="162" t="s">
        <v>67</v>
      </c>
      <c r="E147" s="163" t="s">
        <v>162</v>
      </c>
      <c r="F147" s="229"/>
      <c r="G147" s="229"/>
      <c r="H147" s="230">
        <f>H148+H150+H152</f>
        <v>367.3</v>
      </c>
    </row>
    <row r="148" spans="1:8" ht="15.75" customHeight="1" x14ac:dyDescent="0.2">
      <c r="A148" s="165" t="s">
        <v>178</v>
      </c>
      <c r="B148" s="165">
        <v>330</v>
      </c>
      <c r="C148" s="231" t="s">
        <v>72</v>
      </c>
      <c r="D148" s="168" t="s">
        <v>67</v>
      </c>
      <c r="E148" s="168" t="s">
        <v>179</v>
      </c>
      <c r="F148" s="360"/>
      <c r="G148" s="360"/>
      <c r="H148" s="169">
        <f>H149</f>
        <v>61</v>
      </c>
    </row>
    <row r="149" spans="1:8" ht="27.75" customHeight="1" x14ac:dyDescent="0.2">
      <c r="A149" s="170" t="s">
        <v>155</v>
      </c>
      <c r="B149" s="165">
        <v>330</v>
      </c>
      <c r="C149" s="232" t="s">
        <v>72</v>
      </c>
      <c r="D149" s="173" t="s">
        <v>67</v>
      </c>
      <c r="E149" s="173" t="s">
        <v>179</v>
      </c>
      <c r="F149" s="358">
        <v>200</v>
      </c>
      <c r="G149" s="358"/>
      <c r="H149" s="175">
        <v>61</v>
      </c>
    </row>
    <row r="150" spans="1:8" ht="38.25" x14ac:dyDescent="0.2">
      <c r="A150" s="165" t="s">
        <v>275</v>
      </c>
      <c r="B150" s="165">
        <v>330</v>
      </c>
      <c r="C150" s="231" t="s">
        <v>72</v>
      </c>
      <c r="D150" s="168" t="s">
        <v>67</v>
      </c>
      <c r="E150" s="168" t="s">
        <v>180</v>
      </c>
      <c r="F150" s="360"/>
      <c r="G150" s="360"/>
      <c r="H150" s="169">
        <f>H151</f>
        <v>306.3</v>
      </c>
    </row>
    <row r="151" spans="1:8" ht="27.75" customHeight="1" x14ac:dyDescent="0.2">
      <c r="A151" s="170" t="s">
        <v>155</v>
      </c>
      <c r="B151" s="165">
        <v>330</v>
      </c>
      <c r="C151" s="232" t="s">
        <v>72</v>
      </c>
      <c r="D151" s="173" t="s">
        <v>67</v>
      </c>
      <c r="E151" s="173" t="s">
        <v>180</v>
      </c>
      <c r="F151" s="358">
        <v>200</v>
      </c>
      <c r="G151" s="358"/>
      <c r="H151" s="175">
        <v>306.3</v>
      </c>
    </row>
    <row r="152" spans="1:8" ht="18" hidden="1" customHeight="1" x14ac:dyDescent="0.2">
      <c r="A152" s="165" t="s">
        <v>181</v>
      </c>
      <c r="B152" s="165">
        <v>330</v>
      </c>
      <c r="C152" s="231" t="s">
        <v>72</v>
      </c>
      <c r="D152" s="168" t="s">
        <v>67</v>
      </c>
      <c r="E152" s="168" t="s">
        <v>182</v>
      </c>
      <c r="F152" s="360"/>
      <c r="G152" s="360"/>
      <c r="H152" s="169">
        <f>H153</f>
        <v>0</v>
      </c>
    </row>
    <row r="153" spans="1:8" ht="27.75" hidden="1" customHeight="1" x14ac:dyDescent="0.2">
      <c r="A153" s="170" t="s">
        <v>155</v>
      </c>
      <c r="B153" s="165">
        <v>330</v>
      </c>
      <c r="C153" s="232" t="s">
        <v>72</v>
      </c>
      <c r="D153" s="173" t="s">
        <v>67</v>
      </c>
      <c r="E153" s="173" t="s">
        <v>182</v>
      </c>
      <c r="F153" s="358">
        <v>200</v>
      </c>
      <c r="G153" s="358"/>
      <c r="H153" s="175"/>
    </row>
    <row r="154" spans="1:8" ht="16.5" customHeight="1" x14ac:dyDescent="0.2">
      <c r="A154" s="233" t="s">
        <v>273</v>
      </c>
      <c r="B154" s="191">
        <v>330</v>
      </c>
      <c r="C154" s="234" t="s">
        <v>72</v>
      </c>
      <c r="D154" s="235" t="s">
        <v>72</v>
      </c>
      <c r="E154" s="235"/>
      <c r="F154" s="162"/>
      <c r="G154" s="163"/>
      <c r="H154" s="236">
        <f>H155</f>
        <v>50.5</v>
      </c>
    </row>
    <row r="155" spans="1:8" ht="20.25" customHeight="1" x14ac:dyDescent="0.2">
      <c r="A155" s="233" t="s">
        <v>127</v>
      </c>
      <c r="B155" s="191" t="s">
        <v>170</v>
      </c>
      <c r="C155" s="234" t="s">
        <v>72</v>
      </c>
      <c r="D155" s="235" t="s">
        <v>72</v>
      </c>
      <c r="E155" s="235" t="s">
        <v>162</v>
      </c>
      <c r="F155" s="162"/>
      <c r="G155" s="163"/>
      <c r="H155" s="236">
        <f>H156</f>
        <v>50.5</v>
      </c>
    </row>
    <row r="156" spans="1:8" ht="27.75" customHeight="1" x14ac:dyDescent="0.2">
      <c r="A156" s="233" t="s">
        <v>218</v>
      </c>
      <c r="B156" s="191" t="s">
        <v>170</v>
      </c>
      <c r="C156" s="234" t="s">
        <v>72</v>
      </c>
      <c r="D156" s="235" t="s">
        <v>72</v>
      </c>
      <c r="E156" s="235" t="s">
        <v>406</v>
      </c>
      <c r="F156" s="162"/>
      <c r="G156" s="163"/>
      <c r="H156" s="236">
        <f>H157</f>
        <v>50.5</v>
      </c>
    </row>
    <row r="157" spans="1:8" ht="16.5" customHeight="1" x14ac:dyDescent="0.2">
      <c r="A157" s="237" t="s">
        <v>214</v>
      </c>
      <c r="B157" s="195" t="s">
        <v>170</v>
      </c>
      <c r="C157" s="238" t="s">
        <v>72</v>
      </c>
      <c r="D157" s="239" t="s">
        <v>72</v>
      </c>
      <c r="E157" s="239" t="s">
        <v>406</v>
      </c>
      <c r="F157" s="167"/>
      <c r="G157" s="168"/>
      <c r="H157" s="240">
        <f>H158</f>
        <v>50.5</v>
      </c>
    </row>
    <row r="158" spans="1:8" x14ac:dyDescent="0.2">
      <c r="A158" s="241" t="s">
        <v>60</v>
      </c>
      <c r="B158" s="195" t="s">
        <v>170</v>
      </c>
      <c r="C158" s="242" t="s">
        <v>72</v>
      </c>
      <c r="D158" s="243" t="s">
        <v>72</v>
      </c>
      <c r="E158" s="243" t="s">
        <v>406</v>
      </c>
      <c r="F158" s="172" t="s">
        <v>171</v>
      </c>
      <c r="G158" s="173"/>
      <c r="H158" s="244">
        <v>50.5</v>
      </c>
    </row>
    <row r="159" spans="1:8" hidden="1" x14ac:dyDescent="0.2">
      <c r="A159" s="233" t="s">
        <v>256</v>
      </c>
      <c r="B159" s="191" t="s">
        <v>170</v>
      </c>
      <c r="C159" s="234" t="s">
        <v>55</v>
      </c>
      <c r="D159" s="235"/>
      <c r="E159" s="235"/>
      <c r="F159" s="162"/>
      <c r="G159" s="163"/>
      <c r="H159" s="236"/>
    </row>
    <row r="160" spans="1:8" hidden="1" x14ac:dyDescent="0.2">
      <c r="A160" s="233" t="s">
        <v>257</v>
      </c>
      <c r="B160" s="191" t="s">
        <v>170</v>
      </c>
      <c r="C160" s="234" t="s">
        <v>55</v>
      </c>
      <c r="D160" s="235" t="s">
        <v>55</v>
      </c>
      <c r="E160" s="235"/>
      <c r="F160" s="162"/>
      <c r="G160" s="163"/>
      <c r="H160" s="236"/>
    </row>
    <row r="161" spans="1:8" ht="27.75" hidden="1" customHeight="1" x14ac:dyDescent="0.2">
      <c r="A161" s="233" t="s">
        <v>258</v>
      </c>
      <c r="B161" s="191" t="s">
        <v>170</v>
      </c>
      <c r="C161" s="234" t="s">
        <v>55</v>
      </c>
      <c r="D161" s="235" t="s">
        <v>55</v>
      </c>
      <c r="E161" s="235" t="s">
        <v>260</v>
      </c>
      <c r="F161" s="162"/>
      <c r="G161" s="163"/>
      <c r="H161" s="236"/>
    </row>
    <row r="162" spans="1:8" ht="27.75" hidden="1" customHeight="1" x14ac:dyDescent="0.2">
      <c r="A162" s="237" t="s">
        <v>259</v>
      </c>
      <c r="B162" s="195" t="s">
        <v>170</v>
      </c>
      <c r="C162" s="238" t="s">
        <v>55</v>
      </c>
      <c r="D162" s="239" t="s">
        <v>55</v>
      </c>
      <c r="E162" s="239" t="s">
        <v>261</v>
      </c>
      <c r="F162" s="167"/>
      <c r="G162" s="168"/>
      <c r="H162" s="240"/>
    </row>
    <row r="163" spans="1:8" ht="27.75" hidden="1" customHeight="1" x14ac:dyDescent="0.2">
      <c r="A163" s="241" t="s">
        <v>155</v>
      </c>
      <c r="B163" s="195" t="s">
        <v>170</v>
      </c>
      <c r="C163" s="242" t="s">
        <v>55</v>
      </c>
      <c r="D163" s="243" t="s">
        <v>55</v>
      </c>
      <c r="E163" s="243" t="s">
        <v>261</v>
      </c>
      <c r="F163" s="172" t="s">
        <v>64</v>
      </c>
      <c r="G163" s="173"/>
      <c r="H163" s="244"/>
    </row>
    <row r="164" spans="1:8" ht="15.75" x14ac:dyDescent="0.25">
      <c r="A164" s="245" t="s">
        <v>77</v>
      </c>
      <c r="B164" s="144">
        <v>330</v>
      </c>
      <c r="C164" s="246">
        <v>10</v>
      </c>
      <c r="D164" s="235"/>
      <c r="E164" s="247"/>
      <c r="F164" s="374"/>
      <c r="G164" s="375"/>
      <c r="H164" s="248">
        <f>H165+H193+H204+H200</f>
        <v>2043.6999999999998</v>
      </c>
    </row>
    <row r="165" spans="1:8" x14ac:dyDescent="0.2">
      <c r="A165" s="160" t="s">
        <v>78</v>
      </c>
      <c r="B165" s="160">
        <v>330</v>
      </c>
      <c r="C165" s="227">
        <v>10</v>
      </c>
      <c r="D165" s="162" t="s">
        <v>41</v>
      </c>
      <c r="E165" s="163"/>
      <c r="F165" s="372"/>
      <c r="G165" s="373"/>
      <c r="H165" s="164">
        <f t="shared" ref="H165:H168" si="0">H166</f>
        <v>1947.1</v>
      </c>
    </row>
    <row r="166" spans="1:8" s="181" customFormat="1" ht="40.5" customHeight="1" x14ac:dyDescent="0.2">
      <c r="A166" s="160" t="s">
        <v>211</v>
      </c>
      <c r="B166" s="160">
        <v>330</v>
      </c>
      <c r="C166" s="227">
        <v>10</v>
      </c>
      <c r="D166" s="162" t="s">
        <v>41</v>
      </c>
      <c r="E166" s="163" t="s">
        <v>195</v>
      </c>
      <c r="F166" s="163"/>
      <c r="G166" s="163"/>
      <c r="H166" s="164">
        <f t="shared" si="0"/>
        <v>1947.1</v>
      </c>
    </row>
    <row r="167" spans="1:8" s="181" customFormat="1" ht="25.5" x14ac:dyDescent="0.2">
      <c r="A167" s="160" t="s">
        <v>271</v>
      </c>
      <c r="B167" s="160">
        <v>330</v>
      </c>
      <c r="C167" s="227">
        <v>10</v>
      </c>
      <c r="D167" s="162" t="s">
        <v>41</v>
      </c>
      <c r="E167" s="163" t="s">
        <v>196</v>
      </c>
      <c r="F167" s="163"/>
      <c r="G167" s="163"/>
      <c r="H167" s="164">
        <f t="shared" si="0"/>
        <v>1947.1</v>
      </c>
    </row>
    <row r="168" spans="1:8" s="181" customFormat="1" ht="38.25" x14ac:dyDescent="0.2">
      <c r="A168" s="165" t="s">
        <v>274</v>
      </c>
      <c r="B168" s="165">
        <v>330</v>
      </c>
      <c r="C168" s="231">
        <v>10</v>
      </c>
      <c r="D168" s="167" t="s">
        <v>41</v>
      </c>
      <c r="E168" s="168" t="s">
        <v>400</v>
      </c>
      <c r="F168" s="168">
        <v>300</v>
      </c>
      <c r="G168" s="168"/>
      <c r="H168" s="169">
        <f t="shared" si="0"/>
        <v>1947.1</v>
      </c>
    </row>
    <row r="169" spans="1:8" ht="25.5" hidden="1" x14ac:dyDescent="0.2">
      <c r="A169" s="165" t="s">
        <v>269</v>
      </c>
      <c r="B169" s="165">
        <v>330</v>
      </c>
      <c r="C169" s="231">
        <v>10</v>
      </c>
      <c r="D169" s="167" t="s">
        <v>41</v>
      </c>
      <c r="E169" s="168" t="s">
        <v>400</v>
      </c>
      <c r="F169" s="168"/>
      <c r="G169" s="168"/>
      <c r="H169" s="169">
        <f>H170</f>
        <v>1947.1</v>
      </c>
    </row>
    <row r="170" spans="1:8" ht="35.25" hidden="1" customHeight="1" x14ac:dyDescent="0.2">
      <c r="A170" s="226" t="s">
        <v>95</v>
      </c>
      <c r="B170" s="170">
        <v>330</v>
      </c>
      <c r="C170" s="232">
        <v>10</v>
      </c>
      <c r="D170" s="172" t="s">
        <v>41</v>
      </c>
      <c r="E170" s="173" t="s">
        <v>400</v>
      </c>
      <c r="F170" s="359" t="s">
        <v>79</v>
      </c>
      <c r="G170" s="359"/>
      <c r="H170" s="175">
        <v>1947.1</v>
      </c>
    </row>
    <row r="171" spans="1:8" hidden="1" x14ac:dyDescent="0.2">
      <c r="A171" s="144" t="s">
        <v>80</v>
      </c>
      <c r="B171" s="144">
        <v>330</v>
      </c>
      <c r="C171" s="145">
        <v>10</v>
      </c>
      <c r="D171" s="149" t="s">
        <v>67</v>
      </c>
      <c r="E171" s="150"/>
      <c r="F171" s="363"/>
      <c r="G171" s="363"/>
      <c r="H171" s="249">
        <f>H172</f>
        <v>0</v>
      </c>
    </row>
    <row r="172" spans="1:8" ht="63.75" hidden="1" x14ac:dyDescent="0.2">
      <c r="A172" s="151" t="s">
        <v>81</v>
      </c>
      <c r="B172" s="144">
        <v>330</v>
      </c>
      <c r="C172" s="250">
        <v>10</v>
      </c>
      <c r="D172" s="153" t="s">
        <v>67</v>
      </c>
      <c r="E172" s="146" t="s">
        <v>82</v>
      </c>
      <c r="F172" s="361"/>
      <c r="G172" s="361"/>
      <c r="H172" s="251">
        <f>H173</f>
        <v>0</v>
      </c>
    </row>
    <row r="173" spans="1:8" hidden="1" x14ac:dyDescent="0.2">
      <c r="A173" s="183" t="s">
        <v>83</v>
      </c>
      <c r="B173" s="144">
        <v>330</v>
      </c>
      <c r="C173" s="228">
        <v>10</v>
      </c>
      <c r="D173" s="158" t="s">
        <v>67</v>
      </c>
      <c r="E173" s="146" t="s">
        <v>84</v>
      </c>
      <c r="F173" s="368" t="s">
        <v>85</v>
      </c>
      <c r="G173" s="368"/>
      <c r="H173" s="252"/>
    </row>
    <row r="174" spans="1:8" hidden="1" x14ac:dyDescent="0.2">
      <c r="A174" s="144" t="s">
        <v>80</v>
      </c>
      <c r="B174" s="144">
        <v>330</v>
      </c>
      <c r="C174" s="145">
        <v>10</v>
      </c>
      <c r="D174" s="149" t="s">
        <v>67</v>
      </c>
      <c r="E174" s="150"/>
      <c r="F174" s="363"/>
      <c r="G174" s="363"/>
      <c r="H174" s="249">
        <f>H178+H185</f>
        <v>0</v>
      </c>
    </row>
    <row r="175" spans="1:8" hidden="1" x14ac:dyDescent="0.2">
      <c r="A175" s="160" t="s">
        <v>56</v>
      </c>
      <c r="B175" s="144">
        <v>330</v>
      </c>
      <c r="C175" s="227">
        <v>10</v>
      </c>
      <c r="D175" s="162" t="s">
        <v>67</v>
      </c>
      <c r="E175" s="163" t="s">
        <v>86</v>
      </c>
      <c r="F175" s="163"/>
      <c r="G175" s="163"/>
      <c r="H175" s="249">
        <f>H176</f>
        <v>0</v>
      </c>
    </row>
    <row r="176" spans="1:8" hidden="1" x14ac:dyDescent="0.2">
      <c r="A176" s="151" t="s">
        <v>58</v>
      </c>
      <c r="B176" s="144">
        <v>330</v>
      </c>
      <c r="C176" s="250">
        <v>10</v>
      </c>
      <c r="D176" s="153" t="s">
        <v>67</v>
      </c>
      <c r="E176" s="146" t="s">
        <v>59</v>
      </c>
      <c r="F176" s="361"/>
      <c r="G176" s="361"/>
      <c r="H176" s="253">
        <f>H177</f>
        <v>0</v>
      </c>
    </row>
    <row r="177" spans="1:8" hidden="1" x14ac:dyDescent="0.2">
      <c r="A177" s="183" t="s">
        <v>87</v>
      </c>
      <c r="B177" s="144">
        <v>330</v>
      </c>
      <c r="C177" s="228">
        <v>10</v>
      </c>
      <c r="D177" s="158" t="s">
        <v>67</v>
      </c>
      <c r="E177" s="178" t="s">
        <v>61</v>
      </c>
      <c r="F177" s="362" t="s">
        <v>88</v>
      </c>
      <c r="G177" s="362"/>
      <c r="H177" s="174"/>
    </row>
    <row r="178" spans="1:8" hidden="1" x14ac:dyDescent="0.2">
      <c r="A178" s="160" t="s">
        <v>89</v>
      </c>
      <c r="B178" s="144">
        <v>330</v>
      </c>
      <c r="C178" s="227">
        <v>10</v>
      </c>
      <c r="D178" s="162" t="s">
        <v>67</v>
      </c>
      <c r="E178" s="163" t="s">
        <v>90</v>
      </c>
      <c r="F178" s="178"/>
      <c r="G178" s="178"/>
      <c r="H178" s="254">
        <f>H179</f>
        <v>0</v>
      </c>
    </row>
    <row r="179" spans="1:8" ht="63.75" hidden="1" x14ac:dyDescent="0.2">
      <c r="A179" s="160" t="s">
        <v>91</v>
      </c>
      <c r="B179" s="144">
        <v>330</v>
      </c>
      <c r="C179" s="227">
        <v>10</v>
      </c>
      <c r="D179" s="162" t="s">
        <v>67</v>
      </c>
      <c r="E179" s="163" t="s">
        <v>92</v>
      </c>
      <c r="F179" s="178"/>
      <c r="G179" s="178"/>
      <c r="H179" s="254">
        <f>H180+H183</f>
        <v>0</v>
      </c>
    </row>
    <row r="180" spans="1:8" ht="40.5" hidden="1" customHeight="1" x14ac:dyDescent="0.2">
      <c r="A180" s="160" t="s">
        <v>93</v>
      </c>
      <c r="B180" s="160">
        <v>330</v>
      </c>
      <c r="C180" s="227">
        <v>10</v>
      </c>
      <c r="D180" s="162" t="s">
        <v>67</v>
      </c>
      <c r="E180" s="163" t="s">
        <v>94</v>
      </c>
      <c r="F180" s="361"/>
      <c r="G180" s="361"/>
      <c r="H180" s="254">
        <f>H181+H182</f>
        <v>0</v>
      </c>
    </row>
    <row r="181" spans="1:8" hidden="1" x14ac:dyDescent="0.2">
      <c r="A181" s="183" t="s">
        <v>95</v>
      </c>
      <c r="B181" s="165">
        <v>330</v>
      </c>
      <c r="C181" s="228">
        <v>10</v>
      </c>
      <c r="D181" s="158" t="s">
        <v>67</v>
      </c>
      <c r="E181" s="173" t="s">
        <v>94</v>
      </c>
      <c r="F181" s="368" t="s">
        <v>79</v>
      </c>
      <c r="G181" s="368"/>
      <c r="H181" s="252"/>
    </row>
    <row r="182" spans="1:8" ht="28.5" hidden="1" customHeight="1" x14ac:dyDescent="0.2">
      <c r="A182" s="183" t="s">
        <v>96</v>
      </c>
      <c r="B182" s="165">
        <v>330</v>
      </c>
      <c r="C182" s="255">
        <v>10</v>
      </c>
      <c r="D182" s="158" t="s">
        <v>67</v>
      </c>
      <c r="E182" s="173" t="s">
        <v>94</v>
      </c>
      <c r="F182" s="158" t="s">
        <v>53</v>
      </c>
      <c r="G182" s="158"/>
      <c r="H182" s="252"/>
    </row>
    <row r="183" spans="1:8" ht="51" hidden="1" x14ac:dyDescent="0.2">
      <c r="A183" s="160" t="s">
        <v>103</v>
      </c>
      <c r="B183" s="160">
        <v>330</v>
      </c>
      <c r="C183" s="227">
        <v>10</v>
      </c>
      <c r="D183" s="162" t="s">
        <v>67</v>
      </c>
      <c r="E183" s="163" t="s">
        <v>105</v>
      </c>
      <c r="F183" s="361"/>
      <c r="G183" s="361"/>
      <c r="H183" s="254">
        <f>H184</f>
        <v>0</v>
      </c>
    </row>
    <row r="184" spans="1:8" hidden="1" x14ac:dyDescent="0.2">
      <c r="A184" s="183" t="s">
        <v>95</v>
      </c>
      <c r="B184" s="165">
        <v>330</v>
      </c>
      <c r="C184" s="228">
        <v>10</v>
      </c>
      <c r="D184" s="158" t="s">
        <v>67</v>
      </c>
      <c r="E184" s="173" t="s">
        <v>105</v>
      </c>
      <c r="F184" s="368" t="s">
        <v>79</v>
      </c>
      <c r="G184" s="368"/>
      <c r="H184" s="252"/>
    </row>
    <row r="185" spans="1:8" hidden="1" x14ac:dyDescent="0.2">
      <c r="A185" s="160" t="s">
        <v>56</v>
      </c>
      <c r="B185" s="144">
        <v>330</v>
      </c>
      <c r="C185" s="227">
        <v>10</v>
      </c>
      <c r="D185" s="162" t="s">
        <v>67</v>
      </c>
      <c r="E185" s="163" t="s">
        <v>86</v>
      </c>
      <c r="F185" s="178"/>
      <c r="G185" s="178"/>
      <c r="H185" s="254">
        <f>H186</f>
        <v>0</v>
      </c>
    </row>
    <row r="186" spans="1:8" hidden="1" x14ac:dyDescent="0.2">
      <c r="A186" s="160" t="s">
        <v>58</v>
      </c>
      <c r="B186" s="160">
        <v>330</v>
      </c>
      <c r="C186" s="227">
        <v>10</v>
      </c>
      <c r="D186" s="162" t="s">
        <v>67</v>
      </c>
      <c r="E186" s="163" t="s">
        <v>61</v>
      </c>
      <c r="F186" s="361"/>
      <c r="G186" s="361"/>
      <c r="H186" s="254">
        <f>H187</f>
        <v>0</v>
      </c>
    </row>
    <row r="187" spans="1:8" hidden="1" x14ac:dyDescent="0.2">
      <c r="A187" s="183" t="s">
        <v>95</v>
      </c>
      <c r="B187" s="165">
        <v>330</v>
      </c>
      <c r="C187" s="228">
        <v>10</v>
      </c>
      <c r="D187" s="158" t="s">
        <v>67</v>
      </c>
      <c r="E187" s="173" t="s">
        <v>61</v>
      </c>
      <c r="F187" s="368" t="s">
        <v>79</v>
      </c>
      <c r="G187" s="368"/>
      <c r="H187" s="252"/>
    </row>
    <row r="188" spans="1:8" hidden="1" x14ac:dyDescent="0.2">
      <c r="A188" s="256" t="s">
        <v>97</v>
      </c>
      <c r="B188" s="144">
        <v>330</v>
      </c>
      <c r="C188" s="257">
        <v>11</v>
      </c>
      <c r="D188" s="162" t="s">
        <v>42</v>
      </c>
      <c r="E188" s="146"/>
      <c r="F188" s="361"/>
      <c r="G188" s="361"/>
      <c r="H188" s="249">
        <f>H189</f>
        <v>0</v>
      </c>
    </row>
    <row r="189" spans="1:8" hidden="1" x14ac:dyDescent="0.2">
      <c r="A189" s="256" t="s">
        <v>98</v>
      </c>
      <c r="B189" s="144">
        <v>330</v>
      </c>
      <c r="C189" s="145">
        <v>11</v>
      </c>
      <c r="D189" s="149" t="s">
        <v>41</v>
      </c>
      <c r="E189" s="150"/>
      <c r="F189" s="363"/>
      <c r="G189" s="363"/>
      <c r="H189" s="249">
        <f>H190</f>
        <v>0</v>
      </c>
    </row>
    <row r="190" spans="1:8" hidden="1" x14ac:dyDescent="0.2">
      <c r="A190" s="144" t="s">
        <v>99</v>
      </c>
      <c r="B190" s="144">
        <v>330</v>
      </c>
      <c r="C190" s="145">
        <v>11</v>
      </c>
      <c r="D190" s="149" t="s">
        <v>41</v>
      </c>
      <c r="E190" s="150" t="s">
        <v>100</v>
      </c>
      <c r="F190" s="363"/>
      <c r="G190" s="363"/>
      <c r="H190" s="249">
        <f>H191</f>
        <v>0</v>
      </c>
    </row>
    <row r="191" spans="1:8" ht="24" hidden="1" customHeight="1" x14ac:dyDescent="0.2">
      <c r="A191" s="151" t="s">
        <v>101</v>
      </c>
      <c r="B191" s="165">
        <v>330</v>
      </c>
      <c r="C191" s="250">
        <v>11</v>
      </c>
      <c r="D191" s="153" t="s">
        <v>41</v>
      </c>
      <c r="E191" s="146" t="s">
        <v>102</v>
      </c>
      <c r="F191" s="361"/>
      <c r="G191" s="361"/>
      <c r="H191" s="251">
        <f>H192</f>
        <v>0</v>
      </c>
    </row>
    <row r="192" spans="1:8" ht="29.25" hidden="1" customHeight="1" x14ac:dyDescent="0.2">
      <c r="A192" s="156" t="s">
        <v>49</v>
      </c>
      <c r="B192" s="165">
        <v>330</v>
      </c>
      <c r="C192" s="228">
        <v>11</v>
      </c>
      <c r="D192" s="158" t="s">
        <v>41</v>
      </c>
      <c r="E192" s="178" t="s">
        <v>102</v>
      </c>
      <c r="F192" s="362">
        <v>200</v>
      </c>
      <c r="G192" s="362"/>
      <c r="H192" s="252"/>
    </row>
    <row r="193" spans="1:8" hidden="1" x14ac:dyDescent="0.2">
      <c r="A193" s="160" t="s">
        <v>80</v>
      </c>
      <c r="B193" s="160">
        <v>330</v>
      </c>
      <c r="C193" s="227">
        <v>10</v>
      </c>
      <c r="D193" s="162" t="s">
        <v>67</v>
      </c>
      <c r="E193" s="163"/>
      <c r="F193" s="163"/>
      <c r="G193" s="163"/>
      <c r="H193" s="254">
        <f>H194+H197</f>
        <v>0</v>
      </c>
    </row>
    <row r="194" spans="1:8" hidden="1" x14ac:dyDescent="0.2">
      <c r="A194" s="160" t="s">
        <v>124</v>
      </c>
      <c r="B194" s="160">
        <v>330</v>
      </c>
      <c r="C194" s="227">
        <v>10</v>
      </c>
      <c r="D194" s="162" t="s">
        <v>67</v>
      </c>
      <c r="E194" s="163" t="s">
        <v>168</v>
      </c>
      <c r="F194" s="163"/>
      <c r="G194" s="163"/>
      <c r="H194" s="254">
        <f>H195</f>
        <v>0</v>
      </c>
    </row>
    <row r="195" spans="1:8" ht="51" hidden="1" x14ac:dyDescent="0.2">
      <c r="A195" s="165" t="s">
        <v>219</v>
      </c>
      <c r="B195" s="165">
        <v>330</v>
      </c>
      <c r="C195" s="231">
        <v>10</v>
      </c>
      <c r="D195" s="167" t="s">
        <v>67</v>
      </c>
      <c r="E195" s="168" t="s">
        <v>220</v>
      </c>
      <c r="F195" s="168"/>
      <c r="G195" s="163"/>
      <c r="H195" s="253">
        <f>H196</f>
        <v>0</v>
      </c>
    </row>
    <row r="196" spans="1:8" hidden="1" x14ac:dyDescent="0.2">
      <c r="A196" s="170" t="s">
        <v>371</v>
      </c>
      <c r="B196" s="165">
        <v>330</v>
      </c>
      <c r="C196" s="232">
        <v>10</v>
      </c>
      <c r="D196" s="172" t="s">
        <v>67</v>
      </c>
      <c r="E196" s="173" t="s">
        <v>220</v>
      </c>
      <c r="F196" s="173">
        <v>300</v>
      </c>
      <c r="G196" s="163"/>
      <c r="H196" s="174"/>
    </row>
    <row r="197" spans="1:8" ht="25.5" hidden="1" x14ac:dyDescent="0.2">
      <c r="A197" s="160" t="s">
        <v>374</v>
      </c>
      <c r="B197" s="160">
        <v>330</v>
      </c>
      <c r="C197" s="227">
        <v>10</v>
      </c>
      <c r="D197" s="162" t="s">
        <v>67</v>
      </c>
      <c r="E197" s="163" t="s">
        <v>250</v>
      </c>
      <c r="F197" s="163"/>
      <c r="G197" s="163"/>
      <c r="H197" s="254">
        <f>H198</f>
        <v>0</v>
      </c>
    </row>
    <row r="198" spans="1:8" ht="38.25" hidden="1" x14ac:dyDescent="0.2">
      <c r="A198" s="165" t="s">
        <v>375</v>
      </c>
      <c r="B198" s="165">
        <v>330</v>
      </c>
      <c r="C198" s="231">
        <v>10</v>
      </c>
      <c r="D198" s="167" t="s">
        <v>67</v>
      </c>
      <c r="E198" s="168" t="s">
        <v>222</v>
      </c>
      <c r="F198" s="168"/>
      <c r="G198" s="168"/>
      <c r="H198" s="253">
        <f>H199</f>
        <v>0</v>
      </c>
    </row>
    <row r="199" spans="1:8" ht="29.25" hidden="1" customHeight="1" x14ac:dyDescent="0.2">
      <c r="A199" s="156" t="s">
        <v>155</v>
      </c>
      <c r="B199" s="170">
        <v>330</v>
      </c>
      <c r="C199" s="232">
        <v>10</v>
      </c>
      <c r="D199" s="172" t="s">
        <v>67</v>
      </c>
      <c r="E199" s="173" t="s">
        <v>222</v>
      </c>
      <c r="F199" s="178">
        <v>200</v>
      </c>
      <c r="G199" s="178"/>
      <c r="H199" s="252"/>
    </row>
    <row r="200" spans="1:8" ht="29.25" customHeight="1" x14ac:dyDescent="0.2">
      <c r="A200" s="271" t="s">
        <v>80</v>
      </c>
      <c r="B200" s="272">
        <v>330</v>
      </c>
      <c r="C200" s="272">
        <v>10</v>
      </c>
      <c r="D200" s="273" t="s">
        <v>67</v>
      </c>
      <c r="E200" s="274"/>
      <c r="F200" s="274"/>
      <c r="G200" s="275"/>
      <c r="H200" s="276">
        <f>H201</f>
        <v>36</v>
      </c>
    </row>
    <row r="201" spans="1:8" ht="29.25" customHeight="1" x14ac:dyDescent="0.2">
      <c r="A201" s="271" t="s">
        <v>374</v>
      </c>
      <c r="B201" s="272">
        <v>330</v>
      </c>
      <c r="C201" s="272">
        <v>10</v>
      </c>
      <c r="D201" s="273" t="s">
        <v>67</v>
      </c>
      <c r="E201" s="274" t="s">
        <v>250</v>
      </c>
      <c r="F201" s="274"/>
      <c r="G201" s="275"/>
      <c r="H201" s="276">
        <f>H202</f>
        <v>36</v>
      </c>
    </row>
    <row r="202" spans="1:8" ht="29.25" customHeight="1" x14ac:dyDescent="0.2">
      <c r="A202" s="277" t="s">
        <v>375</v>
      </c>
      <c r="B202" s="278">
        <v>330</v>
      </c>
      <c r="C202" s="278">
        <v>10</v>
      </c>
      <c r="D202" s="279" t="s">
        <v>67</v>
      </c>
      <c r="E202" s="280" t="s">
        <v>222</v>
      </c>
      <c r="F202" s="280"/>
      <c r="G202" s="285"/>
      <c r="H202" s="281">
        <f>H203</f>
        <v>36</v>
      </c>
    </row>
    <row r="203" spans="1:8" ht="29.25" customHeight="1" x14ac:dyDescent="0.2">
      <c r="A203" s="286" t="s">
        <v>155</v>
      </c>
      <c r="B203" s="282">
        <v>330</v>
      </c>
      <c r="C203" s="282">
        <v>10</v>
      </c>
      <c r="D203" s="283" t="s">
        <v>67</v>
      </c>
      <c r="E203" s="284" t="s">
        <v>222</v>
      </c>
      <c r="F203" s="287">
        <v>200</v>
      </c>
      <c r="G203" s="288"/>
      <c r="H203" s="289">
        <v>36</v>
      </c>
    </row>
    <row r="204" spans="1:8" ht="29.25" customHeight="1" x14ac:dyDescent="0.2">
      <c r="A204" s="258" t="s">
        <v>249</v>
      </c>
      <c r="B204" s="258">
        <v>330</v>
      </c>
      <c r="C204" s="192">
        <v>10</v>
      </c>
      <c r="D204" s="192" t="s">
        <v>51</v>
      </c>
      <c r="E204" s="258"/>
      <c r="F204" s="258"/>
      <c r="G204" s="258"/>
      <c r="H204" s="259">
        <f>H205</f>
        <v>60.6</v>
      </c>
    </row>
    <row r="205" spans="1:8" ht="29.25" customHeight="1" x14ac:dyDescent="0.2">
      <c r="A205" s="258" t="s">
        <v>127</v>
      </c>
      <c r="B205" s="258">
        <v>330</v>
      </c>
      <c r="C205" s="192" t="s">
        <v>70</v>
      </c>
      <c r="D205" s="192" t="s">
        <v>51</v>
      </c>
      <c r="E205" s="258" t="s">
        <v>162</v>
      </c>
      <c r="F205" s="258"/>
      <c r="G205" s="258"/>
      <c r="H205" s="259">
        <f>H206+H208</f>
        <v>60.6</v>
      </c>
    </row>
    <row r="206" spans="1:8" ht="29.25" customHeight="1" x14ac:dyDescent="0.2">
      <c r="A206" s="260" t="s">
        <v>246</v>
      </c>
      <c r="B206" s="261">
        <v>330</v>
      </c>
      <c r="C206" s="185" t="s">
        <v>70</v>
      </c>
      <c r="D206" s="185" t="s">
        <v>51</v>
      </c>
      <c r="E206" s="261" t="s">
        <v>221</v>
      </c>
      <c r="F206" s="261"/>
      <c r="G206" s="261"/>
      <c r="H206" s="262">
        <f>H207</f>
        <v>60</v>
      </c>
    </row>
    <row r="207" spans="1:8" ht="29.25" customHeight="1" x14ac:dyDescent="0.2">
      <c r="A207" s="263" t="s">
        <v>155</v>
      </c>
      <c r="B207" s="264">
        <v>330</v>
      </c>
      <c r="C207" s="189" t="s">
        <v>70</v>
      </c>
      <c r="D207" s="189" t="s">
        <v>51</v>
      </c>
      <c r="E207" s="264" t="s">
        <v>221</v>
      </c>
      <c r="F207" s="265">
        <v>200</v>
      </c>
      <c r="G207" s="264"/>
      <c r="H207" s="266">
        <v>60</v>
      </c>
    </row>
    <row r="208" spans="1:8" ht="69.75" customHeight="1" x14ac:dyDescent="0.2">
      <c r="A208" s="309" t="s">
        <v>431</v>
      </c>
      <c r="B208" s="310">
        <v>330</v>
      </c>
      <c r="C208" s="311" t="s">
        <v>70</v>
      </c>
      <c r="D208" s="311" t="s">
        <v>51</v>
      </c>
      <c r="E208" s="312" t="s">
        <v>432</v>
      </c>
      <c r="F208" s="310"/>
      <c r="G208" s="313"/>
      <c r="H208" s="314">
        <f>H209</f>
        <v>0.6</v>
      </c>
    </row>
    <row r="209" spans="1:8" ht="29.25" customHeight="1" x14ac:dyDescent="0.2">
      <c r="A209" s="315" t="s">
        <v>155</v>
      </c>
      <c r="B209" s="316">
        <v>330</v>
      </c>
      <c r="C209" s="317" t="s">
        <v>70</v>
      </c>
      <c r="D209" s="317" t="s">
        <v>51</v>
      </c>
      <c r="E209" s="318" t="s">
        <v>432</v>
      </c>
      <c r="F209" s="316">
        <v>200</v>
      </c>
      <c r="G209" s="319"/>
      <c r="H209" s="320">
        <v>0.6</v>
      </c>
    </row>
    <row r="211" spans="1:8" ht="36" hidden="1" customHeight="1" x14ac:dyDescent="0.2"/>
    <row r="212" spans="1:8" hidden="1" x14ac:dyDescent="0.2"/>
    <row r="213" spans="1:8" hidden="1" x14ac:dyDescent="0.2"/>
    <row r="214" spans="1:8" hidden="1" x14ac:dyDescent="0.2"/>
    <row r="215" spans="1:8" hidden="1" x14ac:dyDescent="0.2"/>
    <row r="216" spans="1:8" hidden="1" x14ac:dyDescent="0.2"/>
  </sheetData>
  <mergeCells count="85">
    <mergeCell ref="F96:G96"/>
    <mergeCell ref="F102:G102"/>
    <mergeCell ref="F103:G103"/>
    <mergeCell ref="F153:G153"/>
    <mergeCell ref="F165:G165"/>
    <mergeCell ref="F164:G164"/>
    <mergeCell ref="F123:G123"/>
    <mergeCell ref="F114:G114"/>
    <mergeCell ref="F152:G152"/>
    <mergeCell ref="F124:G124"/>
    <mergeCell ref="F121:G121"/>
    <mergeCell ref="F122:G122"/>
    <mergeCell ref="F148:G148"/>
    <mergeCell ref="F149:G149"/>
    <mergeCell ref="F129:G129"/>
    <mergeCell ref="F151:G151"/>
    <mergeCell ref="F150:G150"/>
    <mergeCell ref="F139:G139"/>
    <mergeCell ref="F140:G140"/>
    <mergeCell ref="F183:G183"/>
    <mergeCell ref="F186:G186"/>
    <mergeCell ref="F184:G184"/>
    <mergeCell ref="F192:G192"/>
    <mergeCell ref="F170:G170"/>
    <mergeCell ref="F171:G171"/>
    <mergeCell ref="F172:G172"/>
    <mergeCell ref="F180:G180"/>
    <mergeCell ref="F181:G181"/>
    <mergeCell ref="F176:G176"/>
    <mergeCell ref="F190:G190"/>
    <mergeCell ref="F173:G173"/>
    <mergeCell ref="F189:G189"/>
    <mergeCell ref="F174:G174"/>
    <mergeCell ref="F177:G177"/>
    <mergeCell ref="F191:G191"/>
    <mergeCell ref="F188:G188"/>
    <mergeCell ref="F187:G187"/>
    <mergeCell ref="F133:G133"/>
    <mergeCell ref="F137:G137"/>
    <mergeCell ref="F78:G78"/>
    <mergeCell ref="F79:G79"/>
    <mergeCell ref="F80:G80"/>
    <mergeCell ref="F81:G81"/>
    <mergeCell ref="F127:G127"/>
    <mergeCell ref="F89:G89"/>
    <mergeCell ref="F91:G91"/>
    <mergeCell ref="F93:G93"/>
    <mergeCell ref="F95:G95"/>
    <mergeCell ref="F84:G84"/>
    <mergeCell ref="F98:G98"/>
    <mergeCell ref="F100:G100"/>
    <mergeCell ref="F83:G83"/>
    <mergeCell ref="F87:G87"/>
    <mergeCell ref="F49:G49"/>
    <mergeCell ref="F50:G50"/>
    <mergeCell ref="F85:G85"/>
    <mergeCell ref="F65:G65"/>
    <mergeCell ref="F12:G12"/>
    <mergeCell ref="F13:G13"/>
    <mergeCell ref="F14:G14"/>
    <mergeCell ref="F15:G15"/>
    <mergeCell ref="F16:G16"/>
    <mergeCell ref="F27:G27"/>
    <mergeCell ref="F33:G33"/>
    <mergeCell ref="F34:G34"/>
    <mergeCell ref="F35:G35"/>
    <mergeCell ref="F48:G48"/>
    <mergeCell ref="F46:G46"/>
    <mergeCell ref="F47:G47"/>
    <mergeCell ref="F38:G38"/>
    <mergeCell ref="F39:G39"/>
    <mergeCell ref="F41:G41"/>
    <mergeCell ref="F40:G40"/>
    <mergeCell ref="F10:G10"/>
    <mergeCell ref="F9:G9"/>
    <mergeCell ref="A5:H5"/>
    <mergeCell ref="F6:G6"/>
    <mergeCell ref="C1:H3"/>
    <mergeCell ref="F7:G8"/>
    <mergeCell ref="C4:H4"/>
    <mergeCell ref="A7:A8"/>
    <mergeCell ref="C7:C8"/>
    <mergeCell ref="D7:D8"/>
    <mergeCell ref="E7:E8"/>
    <mergeCell ref="B7:B8"/>
  </mergeCells>
  <phoneticPr fontId="0" type="noConversion"/>
  <pageMargins left="1.1811023622047245" right="0" top="0.19685039370078741" bottom="0.15748031496062992" header="0.23622047244094491" footer="0.19685039370078741"/>
  <pageSetup paperSize="9" scale="75" fitToHeight="6" orientation="portrait" verticalDpi="200" r:id="rId1"/>
  <headerFooter alignWithMargins="0"/>
  <colBreaks count="1" manualBreakCount="1">
    <brk id="6" max="19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O57"/>
  <sheetViews>
    <sheetView tabSelected="1" view="pageBreakPreview" zoomScaleSheetLayoutView="100" workbookViewId="0">
      <selection activeCell="F1" sqref="F1:I4"/>
    </sheetView>
  </sheetViews>
  <sheetFormatPr defaultRowHeight="12.75" x14ac:dyDescent="0.2"/>
  <cols>
    <col min="1" max="1" width="9" customWidth="1"/>
    <col min="2" max="2" width="9.85546875" customWidth="1"/>
    <col min="3" max="3" width="31.85546875" customWidth="1"/>
    <col min="4" max="5" width="8" customWidth="1"/>
    <col min="6" max="6" width="9.85546875" customWidth="1"/>
    <col min="7" max="7" width="15.140625" customWidth="1"/>
    <col min="8" max="8" width="8" customWidth="1"/>
    <col min="9" max="9" width="27" customWidth="1"/>
    <col min="10" max="10" width="11.140625" customWidth="1"/>
  </cols>
  <sheetData>
    <row r="1" spans="1:15" ht="15" customHeight="1" x14ac:dyDescent="0.25">
      <c r="A1" s="109"/>
      <c r="B1" s="109"/>
      <c r="C1" s="110"/>
      <c r="D1" s="110"/>
      <c r="E1" s="110"/>
      <c r="F1" s="384" t="s">
        <v>438</v>
      </c>
      <c r="G1" s="384"/>
      <c r="H1" s="384"/>
      <c r="I1" s="384"/>
      <c r="J1" s="111"/>
    </row>
    <row r="2" spans="1:15" ht="15" x14ac:dyDescent="0.25">
      <c r="A2" s="109"/>
      <c r="B2" s="109"/>
      <c r="C2" s="112"/>
      <c r="D2" s="112"/>
      <c r="E2" s="112"/>
      <c r="F2" s="384"/>
      <c r="G2" s="384"/>
      <c r="H2" s="384"/>
      <c r="I2" s="384"/>
      <c r="J2" s="112"/>
      <c r="K2" s="113"/>
      <c r="L2" s="113"/>
      <c r="M2" s="113"/>
      <c r="N2" s="113"/>
      <c r="O2" s="113"/>
    </row>
    <row r="3" spans="1:15" ht="15" x14ac:dyDescent="0.25">
      <c r="A3" s="109"/>
      <c r="B3" s="109"/>
      <c r="C3" s="112" t="s">
        <v>352</v>
      </c>
      <c r="D3" s="112"/>
      <c r="E3" s="112"/>
      <c r="F3" s="384"/>
      <c r="G3" s="384"/>
      <c r="H3" s="384"/>
      <c r="I3" s="384"/>
      <c r="J3" s="112"/>
      <c r="K3" s="113"/>
      <c r="L3" s="114"/>
      <c r="M3" s="114"/>
    </row>
    <row r="4" spans="1:15" x14ac:dyDescent="0.2">
      <c r="A4" s="109"/>
      <c r="B4" s="109"/>
      <c r="C4" s="345"/>
      <c r="D4" s="122"/>
      <c r="E4" s="122"/>
      <c r="F4" s="384"/>
      <c r="G4" s="384"/>
      <c r="H4" s="384"/>
      <c r="I4" s="384"/>
      <c r="J4" s="2"/>
      <c r="K4" s="2"/>
      <c r="L4" s="2"/>
      <c r="M4" s="2"/>
      <c r="N4" s="2"/>
    </row>
    <row r="5" spans="1:15" ht="17.25" customHeight="1" x14ac:dyDescent="0.2">
      <c r="A5" s="109"/>
      <c r="B5" s="109"/>
      <c r="C5" s="345"/>
      <c r="D5" s="122"/>
      <c r="E5" s="122"/>
      <c r="F5" s="122"/>
      <c r="G5" s="122"/>
      <c r="H5" s="122"/>
      <c r="I5" s="109"/>
    </row>
    <row r="6" spans="1:15" x14ac:dyDescent="0.2">
      <c r="A6" s="109"/>
      <c r="B6" s="109"/>
      <c r="C6" s="109"/>
      <c r="D6" s="109"/>
      <c r="E6" s="109"/>
      <c r="F6" s="109"/>
      <c r="G6" s="109"/>
      <c r="H6" s="109"/>
      <c r="I6" s="109"/>
    </row>
    <row r="7" spans="1:15" ht="15.75" x14ac:dyDescent="0.25">
      <c r="A7" s="325" t="s">
        <v>363</v>
      </c>
      <c r="B7" s="325"/>
      <c r="C7" s="325"/>
      <c r="D7" s="325"/>
      <c r="E7" s="325"/>
      <c r="F7" s="325"/>
      <c r="G7" s="325"/>
      <c r="H7" s="325"/>
      <c r="I7" s="325"/>
    </row>
    <row r="8" spans="1:15" ht="15.75" x14ac:dyDescent="0.25">
      <c r="A8" s="325" t="s">
        <v>386</v>
      </c>
      <c r="B8" s="325"/>
      <c r="C8" s="325"/>
      <c r="D8" s="325"/>
      <c r="E8" s="325"/>
      <c r="F8" s="325"/>
      <c r="G8" s="325"/>
      <c r="H8" s="325"/>
      <c r="I8" s="325"/>
    </row>
    <row r="9" spans="1:15" ht="14.25" x14ac:dyDescent="0.2">
      <c r="A9" s="109"/>
      <c r="B9" s="109"/>
      <c r="C9" s="115"/>
      <c r="D9" s="115"/>
      <c r="E9" s="115"/>
      <c r="F9" s="115"/>
      <c r="G9" s="115"/>
      <c r="H9" s="115"/>
      <c r="I9" s="109"/>
    </row>
    <row r="10" spans="1:15" ht="14.25" x14ac:dyDescent="0.2">
      <c r="A10" s="109"/>
      <c r="B10" s="109"/>
      <c r="C10" s="115"/>
      <c r="D10" s="115"/>
      <c r="E10" s="115"/>
      <c r="F10" s="115"/>
      <c r="G10" s="115"/>
      <c r="H10" s="115"/>
      <c r="I10" s="109"/>
    </row>
    <row r="11" spans="1:15" x14ac:dyDescent="0.2">
      <c r="A11" s="385" t="s">
        <v>31</v>
      </c>
      <c r="B11" s="385"/>
      <c r="C11" s="385"/>
      <c r="D11" s="386" t="s">
        <v>32</v>
      </c>
      <c r="E11" s="386" t="s">
        <v>33</v>
      </c>
      <c r="F11" s="386" t="s">
        <v>34</v>
      </c>
      <c r="G11" s="386" t="s">
        <v>361</v>
      </c>
      <c r="H11" s="386" t="s">
        <v>36</v>
      </c>
      <c r="I11" s="385" t="s">
        <v>184</v>
      </c>
    </row>
    <row r="12" spans="1:15" ht="46.5" customHeight="1" x14ac:dyDescent="0.2">
      <c r="A12" s="385"/>
      <c r="B12" s="385"/>
      <c r="C12" s="385"/>
      <c r="D12" s="386"/>
      <c r="E12" s="386"/>
      <c r="F12" s="386"/>
      <c r="G12" s="386"/>
      <c r="H12" s="386"/>
      <c r="I12" s="385"/>
    </row>
    <row r="13" spans="1:15" ht="15.75" x14ac:dyDescent="0.2">
      <c r="A13" s="377">
        <v>1</v>
      </c>
      <c r="B13" s="377"/>
      <c r="C13" s="377"/>
      <c r="D13" s="123">
        <v>2</v>
      </c>
      <c r="E13" s="123">
        <v>3</v>
      </c>
      <c r="F13" s="123">
        <v>4</v>
      </c>
      <c r="G13" s="123">
        <v>5</v>
      </c>
      <c r="H13" s="123">
        <v>6</v>
      </c>
      <c r="I13" s="123">
        <v>7</v>
      </c>
    </row>
    <row r="14" spans="1:15" ht="15.75" x14ac:dyDescent="0.25">
      <c r="A14" s="378" t="s">
        <v>362</v>
      </c>
      <c r="B14" s="379"/>
      <c r="C14" s="380"/>
      <c r="D14" s="26"/>
      <c r="E14" s="26"/>
      <c r="F14" s="26"/>
      <c r="G14" s="26"/>
      <c r="H14" s="26"/>
      <c r="I14" s="124">
        <f>I15+I16</f>
        <v>483.4</v>
      </c>
    </row>
    <row r="15" spans="1:15" ht="72" customHeight="1" x14ac:dyDescent="0.2">
      <c r="A15" s="381" t="s">
        <v>207</v>
      </c>
      <c r="B15" s="382"/>
      <c r="C15" s="383"/>
      <c r="D15" s="123" t="s">
        <v>170</v>
      </c>
      <c r="E15" s="123" t="s">
        <v>41</v>
      </c>
      <c r="F15" s="123" t="s">
        <v>51</v>
      </c>
      <c r="G15" s="123" t="s">
        <v>163</v>
      </c>
      <c r="H15" s="123" t="s">
        <v>53</v>
      </c>
      <c r="I15" s="123" t="s">
        <v>364</v>
      </c>
    </row>
    <row r="16" spans="1:15" ht="78.75" hidden="1" customHeight="1" x14ac:dyDescent="0.2">
      <c r="A16" s="381" t="s">
        <v>172</v>
      </c>
      <c r="B16" s="382"/>
      <c r="C16" s="383"/>
      <c r="D16" s="123" t="s">
        <v>170</v>
      </c>
      <c r="E16" s="123" t="s">
        <v>41</v>
      </c>
      <c r="F16" s="123" t="s">
        <v>63</v>
      </c>
      <c r="G16" s="123" t="s">
        <v>173</v>
      </c>
      <c r="H16" s="123" t="s">
        <v>53</v>
      </c>
      <c r="I16" s="125"/>
    </row>
    <row r="17" spans="9:9" x14ac:dyDescent="0.2">
      <c r="I17" s="107"/>
    </row>
    <row r="18" spans="9:9" x14ac:dyDescent="0.2">
      <c r="I18" s="107"/>
    </row>
    <row r="19" spans="9:9" x14ac:dyDescent="0.2">
      <c r="I19" s="107"/>
    </row>
    <row r="20" spans="9:9" x14ac:dyDescent="0.2">
      <c r="I20" s="107"/>
    </row>
    <row r="21" spans="9:9" x14ac:dyDescent="0.2">
      <c r="I21" s="107"/>
    </row>
    <row r="22" spans="9:9" x14ac:dyDescent="0.2">
      <c r="I22" s="107"/>
    </row>
    <row r="23" spans="9:9" x14ac:dyDescent="0.2">
      <c r="I23" s="107"/>
    </row>
    <row r="24" spans="9:9" x14ac:dyDescent="0.2">
      <c r="I24" s="107"/>
    </row>
    <row r="25" spans="9:9" x14ac:dyDescent="0.2">
      <c r="I25" s="107"/>
    </row>
    <row r="26" spans="9:9" x14ac:dyDescent="0.2">
      <c r="I26" s="107"/>
    </row>
    <row r="27" spans="9:9" x14ac:dyDescent="0.2">
      <c r="I27" s="107"/>
    </row>
    <row r="28" spans="9:9" x14ac:dyDescent="0.2">
      <c r="I28" s="107"/>
    </row>
    <row r="29" spans="9:9" x14ac:dyDescent="0.2">
      <c r="I29" s="107"/>
    </row>
    <row r="30" spans="9:9" x14ac:dyDescent="0.2">
      <c r="I30" s="107"/>
    </row>
    <row r="31" spans="9:9" x14ac:dyDescent="0.2">
      <c r="I31" s="107"/>
    </row>
    <row r="32" spans="9:9" x14ac:dyDescent="0.2">
      <c r="I32" s="107"/>
    </row>
    <row r="33" spans="9:9" x14ac:dyDescent="0.2">
      <c r="I33" s="107"/>
    </row>
    <row r="34" spans="9:9" x14ac:dyDescent="0.2">
      <c r="I34" s="107"/>
    </row>
    <row r="35" spans="9:9" x14ac:dyDescent="0.2">
      <c r="I35" s="107"/>
    </row>
    <row r="36" spans="9:9" x14ac:dyDescent="0.2">
      <c r="I36" s="107"/>
    </row>
    <row r="37" spans="9:9" x14ac:dyDescent="0.2">
      <c r="I37" s="107"/>
    </row>
    <row r="38" spans="9:9" x14ac:dyDescent="0.2">
      <c r="I38" s="107"/>
    </row>
    <row r="39" spans="9:9" x14ac:dyDescent="0.2">
      <c r="I39" s="107"/>
    </row>
    <row r="40" spans="9:9" x14ac:dyDescent="0.2">
      <c r="I40" s="107"/>
    </row>
    <row r="41" spans="9:9" x14ac:dyDescent="0.2">
      <c r="I41" s="107"/>
    </row>
    <row r="42" spans="9:9" x14ac:dyDescent="0.2">
      <c r="I42" s="107"/>
    </row>
    <row r="43" spans="9:9" x14ac:dyDescent="0.2">
      <c r="I43" s="107"/>
    </row>
    <row r="44" spans="9:9" x14ac:dyDescent="0.2">
      <c r="I44" s="107"/>
    </row>
    <row r="45" spans="9:9" x14ac:dyDescent="0.2">
      <c r="I45" s="107"/>
    </row>
    <row r="46" spans="9:9" x14ac:dyDescent="0.2">
      <c r="I46" s="107"/>
    </row>
    <row r="47" spans="9:9" x14ac:dyDescent="0.2">
      <c r="I47" s="107"/>
    </row>
    <row r="48" spans="9:9" x14ac:dyDescent="0.2">
      <c r="I48" s="107"/>
    </row>
    <row r="49" spans="9:9" x14ac:dyDescent="0.2">
      <c r="I49" s="107"/>
    </row>
    <row r="50" spans="9:9" x14ac:dyDescent="0.2">
      <c r="I50" s="107"/>
    </row>
    <row r="51" spans="9:9" x14ac:dyDescent="0.2">
      <c r="I51" s="107"/>
    </row>
    <row r="52" spans="9:9" x14ac:dyDescent="0.2">
      <c r="I52" s="107"/>
    </row>
    <row r="53" spans="9:9" x14ac:dyDescent="0.2">
      <c r="I53" s="107"/>
    </row>
    <row r="54" spans="9:9" x14ac:dyDescent="0.2">
      <c r="I54" s="107"/>
    </row>
    <row r="55" spans="9:9" x14ac:dyDescent="0.2">
      <c r="I55" s="107"/>
    </row>
    <row r="56" spans="9:9" x14ac:dyDescent="0.2">
      <c r="I56" s="107"/>
    </row>
    <row r="57" spans="9:9" x14ac:dyDescent="0.2">
      <c r="I57" s="107"/>
    </row>
  </sheetData>
  <mergeCells count="15">
    <mergeCell ref="A13:C13"/>
    <mergeCell ref="A14:C14"/>
    <mergeCell ref="A15:C15"/>
    <mergeCell ref="A16:C16"/>
    <mergeCell ref="F1:I4"/>
    <mergeCell ref="C4:C5"/>
    <mergeCell ref="A7:I7"/>
    <mergeCell ref="A8:I8"/>
    <mergeCell ref="A11:C12"/>
    <mergeCell ref="D11:D12"/>
    <mergeCell ref="E11:E12"/>
    <mergeCell ref="F11:F12"/>
    <mergeCell ref="G11:G12"/>
    <mergeCell ref="H11:H12"/>
    <mergeCell ref="I11:I12"/>
  </mergeCells>
  <pageMargins left="1.1811023622047245" right="0.19685039370078741" top="0.98425196850393704" bottom="0.98425196850393704" header="0.51181102362204722" footer="0.51181102362204722"/>
  <pageSetup paperSize="9" scale="7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5'!Область_печати</vt:lpstr>
    </vt:vector>
  </TitlesOfParts>
  <Company>Организация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2021-03-05T06:28:03Z</cp:lastPrinted>
  <dcterms:created xsi:type="dcterms:W3CDTF">2014-02-24T11:06:22Z</dcterms:created>
  <dcterms:modified xsi:type="dcterms:W3CDTF">2022-08-26T06:24:40Z</dcterms:modified>
</cp:coreProperties>
</file>