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195" windowHeight="8415" tabRatio="682" activeTab="6"/>
  </bookViews>
  <sheets>
    <sheet name="приложение 1" sheetId="1" r:id="rId1"/>
    <sheet name="приложение 2" sheetId="3" r:id="rId2"/>
    <sheet name="приложение 3" sheetId="4" r:id="rId3"/>
    <sheet name="приложение 4" sheetId="5" r:id="rId4"/>
    <sheet name="приложение 5" sheetId="2" r:id="rId5"/>
    <sheet name="приложение 6 " sheetId="6" r:id="rId6"/>
    <sheet name="приложение 7" sheetId="7" r:id="rId7"/>
  </sheets>
  <definedNames>
    <definedName name="_xlnm.Print_Area" localSheetId="4">'приложение 5'!$A$1:$H$193</definedName>
    <definedName name="_xlnm.Print_Area" localSheetId="5">'приложение 6 '!$A$1:$I$36</definedName>
  </definedNames>
  <calcPr calcId="145621"/>
</workbook>
</file>

<file path=xl/calcChain.xml><?xml version="1.0" encoding="utf-8"?>
<calcChain xmlns="http://schemas.openxmlformats.org/spreadsheetml/2006/main">
  <c r="H36" i="2" l="1"/>
  <c r="I24" i="6" l="1"/>
  <c r="H37" i="2" l="1"/>
  <c r="H177" i="2"/>
  <c r="H176" i="2" s="1"/>
  <c r="H92" i="2" l="1"/>
  <c r="C98" i="1"/>
  <c r="C81" i="1"/>
  <c r="I15" i="7"/>
  <c r="I35" i="6"/>
  <c r="I34" i="6"/>
  <c r="I33" i="6" s="1"/>
  <c r="I23" i="6"/>
  <c r="I22" i="6" s="1"/>
  <c r="I21" i="6" s="1"/>
  <c r="I19" i="6"/>
  <c r="I18" i="6" s="1"/>
  <c r="I17" i="6" s="1"/>
  <c r="I16" i="6" s="1"/>
  <c r="I15" i="6" l="1"/>
  <c r="H114" i="2"/>
  <c r="H113" i="2" s="1"/>
  <c r="C41" i="1"/>
  <c r="C40" i="1" s="1"/>
  <c r="C16" i="1"/>
  <c r="C14" i="1" s="1"/>
  <c r="H109" i="2" l="1"/>
  <c r="H111" i="2"/>
  <c r="H108" i="2" l="1"/>
  <c r="H107" i="2" s="1"/>
  <c r="H62" i="2"/>
  <c r="H61" i="2" s="1"/>
  <c r="H60" i="2" s="1"/>
  <c r="H59" i="2" s="1"/>
  <c r="H45" i="2"/>
  <c r="H24" i="2"/>
  <c r="C87" i="1"/>
  <c r="C86" i="1" s="1"/>
  <c r="C80" i="1"/>
  <c r="C66" i="1"/>
  <c r="C65" i="1" s="1"/>
  <c r="C78" i="1"/>
  <c r="C77" i="1" s="1"/>
  <c r="C106" i="1"/>
  <c r="H79" i="2"/>
  <c r="H68" i="2"/>
  <c r="H67" i="2" s="1"/>
  <c r="C20" i="1"/>
  <c r="C24" i="1"/>
  <c r="H101" i="2"/>
  <c r="C76" i="1" l="1"/>
  <c r="C105" i="1"/>
  <c r="C104" i="1" s="1"/>
  <c r="H32" i="2"/>
  <c r="H31" i="2" s="1"/>
  <c r="H30" i="2" s="1"/>
  <c r="H29" i="2" s="1"/>
  <c r="H100" i="2" l="1"/>
  <c r="H99" i="2" s="1"/>
  <c r="H98" i="2" s="1"/>
  <c r="H180" i="2" l="1"/>
  <c r="H179" i="2" s="1"/>
  <c r="H175" i="2" s="1"/>
  <c r="H74" i="2"/>
  <c r="H73" i="2" s="1"/>
  <c r="H90" i="2" l="1"/>
  <c r="H86" i="2"/>
  <c r="H85" i="2" s="1"/>
  <c r="C38" i="1"/>
  <c r="C37" i="1" s="1"/>
  <c r="H35" i="2"/>
  <c r="H34" i="2" s="1"/>
  <c r="H28" i="2" s="1"/>
  <c r="H184" i="2" l="1"/>
  <c r="H183" i="2" s="1"/>
  <c r="H192" i="2"/>
  <c r="H190" i="2"/>
  <c r="H187" i="2"/>
  <c r="H186" i="2" s="1"/>
  <c r="H173" i="2"/>
  <c r="H172" i="2" s="1"/>
  <c r="H171" i="2" s="1"/>
  <c r="H170" i="2" s="1"/>
  <c r="H168" i="2"/>
  <c r="H167" i="2" s="1"/>
  <c r="H165" i="2"/>
  <c r="H162" i="2"/>
  <c r="H158" i="2"/>
  <c r="H157" i="2" s="1"/>
  <c r="H154" i="2"/>
  <c r="H153" i="2" s="1"/>
  <c r="H151" i="2"/>
  <c r="H150" i="2" s="1"/>
  <c r="H149" i="2" s="1"/>
  <c r="H148" i="2" s="1"/>
  <c r="H147" i="2" s="1"/>
  <c r="H139" i="2"/>
  <c r="H138" i="2" s="1"/>
  <c r="H137" i="2" s="1"/>
  <c r="H136" i="2" s="1"/>
  <c r="H134" i="2"/>
  <c r="H132" i="2"/>
  <c r="H130" i="2"/>
  <c r="H129" i="2" s="1"/>
  <c r="H127" i="2"/>
  <c r="H125" i="2"/>
  <c r="H124" i="2" l="1"/>
  <c r="H123" i="2" s="1"/>
  <c r="H122" i="2" s="1"/>
  <c r="H161" i="2"/>
  <c r="H160" i="2" s="1"/>
  <c r="H156" i="2" s="1"/>
  <c r="H189" i="2"/>
  <c r="H182" i="2" s="1"/>
  <c r="H146" i="2" s="1"/>
  <c r="H119" i="2"/>
  <c r="H118" i="2" s="1"/>
  <c r="H106" i="2"/>
  <c r="H105" i="2" s="1"/>
  <c r="H96" i="2"/>
  <c r="H117" i="2" l="1"/>
  <c r="H116" i="2" s="1"/>
  <c r="H121" i="2"/>
  <c r="H95" i="2"/>
  <c r="H94" i="2" s="1"/>
  <c r="H88" i="2"/>
  <c r="H78" i="2"/>
  <c r="H77" i="2" s="1"/>
  <c r="H76" i="2" s="1"/>
  <c r="H71" i="2"/>
  <c r="H104" i="2" l="1"/>
  <c r="H83" i="2"/>
  <c r="H82" i="2" s="1"/>
  <c r="H84" i="2" l="1"/>
  <c r="H65" i="2"/>
  <c r="H64" i="2" s="1"/>
  <c r="H57" i="2"/>
  <c r="H56" i="2" s="1"/>
  <c r="H55" i="2" s="1"/>
  <c r="H54" i="2" l="1"/>
  <c r="H51" i="2" s="1"/>
  <c r="H49" i="2" l="1"/>
  <c r="H48" i="2" s="1"/>
  <c r="H47" i="2" s="1"/>
  <c r="H44" i="2" l="1"/>
  <c r="H43" i="2" s="1"/>
  <c r="H41" i="2"/>
  <c r="H40" i="2" s="1"/>
  <c r="H39" i="2" s="1"/>
  <c r="H23" i="2" l="1"/>
  <c r="H21" i="2"/>
  <c r="H20" i="2" s="1"/>
  <c r="H19" i="2" l="1"/>
  <c r="H18" i="2" s="1"/>
  <c r="H16" i="2"/>
  <c r="H15" i="2" s="1"/>
  <c r="H14" i="2" s="1"/>
  <c r="H13" i="2" l="1"/>
  <c r="C102" i="1"/>
  <c r="C97" i="1"/>
  <c r="C95" i="1"/>
  <c r="C94" i="1" s="1"/>
  <c r="C91" i="1"/>
  <c r="C90" i="1" s="1"/>
  <c r="C85" i="1" s="1"/>
  <c r="C75" i="1" l="1"/>
  <c r="H12" i="2"/>
  <c r="H11" i="2" s="1"/>
  <c r="C21" i="3" s="1"/>
  <c r="C20" i="3" s="1"/>
  <c r="C19" i="3" s="1"/>
  <c r="C18" i="3" s="1"/>
  <c r="C74" i="1"/>
  <c r="C71" i="1"/>
  <c r="C70" i="1" s="1"/>
  <c r="C69" i="1" s="1"/>
  <c r="C60" i="1"/>
  <c r="C57" i="1"/>
  <c r="C56" i="1" s="1"/>
  <c r="C64" i="1" l="1"/>
  <c r="C63" i="1" s="1"/>
  <c r="C62" i="1" s="1"/>
  <c r="C55" i="1"/>
  <c r="C53" i="1"/>
  <c r="C52" i="1" s="1"/>
  <c r="C51" i="1" s="1"/>
  <c r="C49" i="1"/>
  <c r="C48" i="1" s="1"/>
  <c r="C46" i="1" l="1"/>
  <c r="C45" i="1" s="1"/>
  <c r="C44" i="1" s="1"/>
  <c r="C43" i="1" s="1"/>
  <c r="C35" i="1" l="1"/>
  <c r="C34" i="1" s="1"/>
  <c r="C32" i="1"/>
  <c r="C30" i="1"/>
  <c r="C27" i="1"/>
  <c r="C22" i="1"/>
  <c r="C19" i="1" s="1"/>
  <c r="C29" i="1" l="1"/>
  <c r="C26" i="1" s="1"/>
  <c r="C13" i="1" l="1"/>
  <c r="C108" i="1" s="1"/>
  <c r="C17" i="3" s="1"/>
  <c r="C16" i="3" s="1"/>
  <c r="C15" i="3" s="1"/>
  <c r="C14" i="3" s="1"/>
  <c r="C13" i="3" s="1"/>
  <c r="C12" i="3" s="1"/>
</calcChain>
</file>

<file path=xl/sharedStrings.xml><?xml version="1.0" encoding="utf-8"?>
<sst xmlns="http://schemas.openxmlformats.org/spreadsheetml/2006/main" count="1095" uniqueCount="444">
  <si>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</si>
  <si>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</si>
  <si>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</si>
  <si>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</si>
  <si>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</si>
  <si>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</si>
  <si>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</si>
  <si>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</si>
  <si>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</si>
  <si>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</si>
  <si>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</si>
  <si>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</si>
  <si>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</si>
  <si>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</si>
  <si>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</si>
  <si>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</si>
  <si>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</si>
  <si>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</si>
  <si>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</si>
  <si>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</si>
  <si>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</si>
  <si>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</si>
  <si>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</si>
  <si>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</si>
  <si>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</si>
  <si>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</si>
  <si>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</si>
  <si>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</si>
  <si>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</si>
  <si>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</si>
  <si>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</si>
  <si>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</si>
  <si>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</si>
  <si>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</si>
  <si>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</si>
  <si>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</si>
  <si>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</si>
  <si>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</si>
  <si>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</si>
  <si>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</si>
  <si>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</si>
  <si>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</si>
  <si>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</si>
  <si>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</si>
  <si>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</si>
  <si>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</si>
  <si>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</si>
  <si>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</si>
  <si>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</si>
  <si>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</si>
  <si>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</si>
  <si>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</si>
  <si>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</si>
  <si>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</si>
  <si>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</si>
  <si>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</si>
  <si>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</si>
  <si>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</si>
  <si>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</si>
  <si>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</si>
  <si>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</si>
  <si>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</si>
  <si>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</si>
  <si>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</si>
  <si>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</si>
  <si>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</si>
  <si>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</si>
  <si>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</si>
  <si>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</si>
  <si>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</si>
  <si>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09</t>
  </si>
  <si>
    <t>Обеспечение пожарной безопасности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</si>
  <si>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</si>
  <si>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</si>
  <si>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</si>
  <si>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</si>
  <si>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</si>
  <si>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</si>
  <si>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</si>
  <si>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</si>
  <si>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</si>
  <si>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</si>
  <si>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</si>
  <si>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</si>
  <si>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</si>
  <si>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</si>
  <si>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</si>
  <si>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</si>
  <si>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</si>
  <si>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</si>
  <si>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</si>
  <si>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</si>
  <si>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</si>
  <si>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</si>
  <si>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</si>
  <si>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</si>
  <si>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</si>
  <si>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</si>
  <si>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</si>
  <si>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</si>
  <si>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</si>
  <si>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</si>
  <si>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</si>
  <si>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</si>
  <si>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</si>
  <si>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</si>
  <si>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</si>
  <si>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</si>
  <si>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</si>
  <si>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</si>
  <si>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</si>
  <si>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</si>
  <si>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</si>
  <si>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</si>
  <si>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</si>
  <si>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</si>
  <si>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</si>
  <si>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</si>
  <si>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</si>
  <si>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</si>
  <si>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</si>
  <si>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</si>
  <si>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</si>
  <si>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</si>
  <si>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</si>
  <si>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</si>
  <si>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</si>
  <si>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</si>
  <si>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</si>
  <si>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</si>
  <si>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</si>
  <si>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</si>
  <si>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</si>
  <si>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</si>
  <si>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</si>
  <si>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</si>
  <si>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</si>
  <si>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</si>
  <si>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</si>
  <si>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</si>
  <si>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</si>
  <si>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</si>
  <si>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</si>
  <si>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</si>
  <si>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</si>
  <si>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</si>
  <si>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</si>
  <si>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</si>
  <si>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</si>
  <si>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</si>
  <si>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</si>
  <si>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</si>
  <si>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</si>
  <si>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</si>
  <si>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</si>
  <si>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</si>
  <si>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</si>
  <si>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</si>
  <si>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</si>
  <si>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</si>
  <si>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</si>
  <si>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</si>
  <si>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</si>
  <si>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</si>
  <si>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</si>
  <si>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</si>
  <si>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</si>
  <si>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</si>
  <si>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</si>
  <si>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</si>
  <si>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</si>
  <si>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</si>
  <si>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</si>
  <si>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</si>
  <si>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</si>
  <si>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</si>
  <si>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</si>
  <si>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</si>
  <si>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</si>
  <si>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</si>
  <si>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</si>
  <si>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</si>
  <si>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</si>
  <si>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</si>
  <si>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</si>
  <si>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</si>
  <si>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</si>
  <si>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</si>
  <si>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</si>
  <si>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</si>
  <si>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</si>
  <si>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</si>
  <si>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</si>
  <si>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</si>
  <si>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</si>
  <si>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</si>
  <si>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на содержание снегоходных трасс</t>
  </si>
  <si>
    <t>32.0.00.00000</t>
  </si>
  <si>
    <t>32.5.00.00000</t>
  </si>
  <si>
    <t>32.5.00.89250</t>
  </si>
  <si>
    <t>Благоустройство территорий поселения</t>
  </si>
  <si>
    <t>31.0.00.00000</t>
  </si>
  <si>
    <t>31.6.00.00000</t>
  </si>
  <si>
    <t>31.6.00.89400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</si>
  <si>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</si>
  <si>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</si>
  <si>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</si>
  <si>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</si>
  <si>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</si>
  <si>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</si>
  <si>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</si>
  <si>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</si>
  <si>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</si>
  <si>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</si>
  <si>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</si>
  <si>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</si>
  <si>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</si>
  <si>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</si>
  <si>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</si>
  <si>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</si>
  <si>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"Заполярный район", в том числе: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</si>
  <si>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</si>
  <si>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</si>
  <si>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</si>
  <si>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</si>
  <si>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</si>
  <si>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</si>
  <si>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32.2.00.00000</t>
  </si>
  <si>
    <t>32.2.00.89220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</si>
  <si>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</si>
  <si>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</si>
  <si>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98.0.00.89610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</si>
  <si>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</si>
  <si>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</si>
  <si>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</si>
  <si>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Муниципальная программа "Старшее поколение муниципального образования "Андегский сельсовет" НАО на 2018-2020 годы"</t>
  </si>
  <si>
    <t xml:space="preserve">Мероприятия в рамках муниципальной программы "Старшее поколение муниципального образования "Андегский сельсовет" НАО на 2018-2020 годы" </t>
  </si>
  <si>
    <t>41.0.00.95010</t>
  </si>
  <si>
    <t>41.0.00.00000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</si>
  <si>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</si>
  <si>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Муниципальная программа "Комплексное развитие  муниципального района "Заполярный район" на 2017-2022 годы"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</si>
  <si>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</si>
  <si>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</si>
  <si>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Муниципальная программа "Безопасность на территории муниципального района "Заполярный район" на 2019-2023 годы"</t>
  </si>
  <si>
    <t>Иные межбюджетные трансферты в рамках МП "Безопасность на территории муниципального района "Заполярный район" на 2019-2023 годы", в том числе: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</si>
  <si>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</si>
  <si>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</si>
  <si>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</si>
  <si>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</si>
  <si>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</si>
  <si>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</si>
  <si>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</si>
  <si>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</si>
  <si>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</si>
  <si>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</si>
  <si>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</si>
  <si>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</si>
  <si>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</si>
  <si>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</si>
  <si>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</si>
  <si>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</si>
  <si>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</si>
  <si>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</si>
  <si>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</si>
  <si>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</si>
  <si>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Подпрограмма 2 "Развитие транспортной инфраструктуры муниципального района "Заполярный район" </t>
  </si>
  <si>
    <t>Иные межбюджетные трансферты в рамках МП "Безопасность на территории муниципального района "Заполярный район" на 2019-2023 годы"</t>
  </si>
  <si>
    <t>Муниципальная программа "Безопасность на территории муниципального района "Заполярный район" на 2019-2023 годы</t>
  </si>
  <si>
    <t>98.0.00.S9530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</si>
  <si>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</si>
  <si>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</si>
  <si>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</si>
  <si>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</si>
  <si>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</si>
  <si>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</si>
  <si>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</si>
  <si>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</si>
  <si>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</si>
  <si>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</si>
  <si>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</si>
  <si>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</si>
  <si>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</si>
  <si>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</si>
  <si>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</si>
  <si>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</si>
  <si>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</si>
  <si>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</si>
  <si>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</si>
  <si>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</si>
  <si>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</si>
  <si>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</si>
  <si>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</si>
  <si>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</si>
  <si>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</si>
  <si>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</si>
  <si>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</si>
  <si>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</si>
  <si>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</si>
  <si>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Расходы на оплату коммунальных услуг и приобретение твердого топлива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</si>
  <si>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</si>
  <si>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</si>
  <si>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</si>
  <si>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</si>
  <si>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</si>
  <si>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</si>
  <si>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</si>
  <si>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</si>
  <si>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</si>
  <si>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</si>
  <si>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</si>
  <si>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</si>
  <si>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</si>
  <si>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</si>
  <si>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</si>
  <si>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</si>
  <si>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</si>
  <si>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</si>
  <si>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</si>
  <si>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</si>
  <si>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</si>
  <si>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</si>
  <si>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</si>
  <si>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</si>
  <si>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</si>
  <si>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Муниципальная программа "Безопасность на территории муниципального района "Заполярный район" на 2019-2023 годы", в том числе:</t>
  </si>
  <si>
    <t>Подпрограмма 2 "Развитие транспортной инфраструктуры муниципального района "Заполярный район"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</si>
  <si>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</si>
  <si>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</si>
  <si>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</si>
  <si>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</si>
  <si>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</si>
  <si>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</si>
  <si>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</si>
  <si>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</si>
  <si>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Иные межбюджетные трансферты в рамках подпрограммы 2  "Развитие транспортной инфраструктуры муниципального района "Заполярный район",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</si>
  <si>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</si>
  <si>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</si>
  <si>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</si>
  <si>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</si>
  <si>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</si>
  <si>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</si>
  <si>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</si>
  <si>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</si>
  <si>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</si>
  <si>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</si>
  <si>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</si>
  <si>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</si>
  <si>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</si>
  <si>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</si>
  <si>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</si>
  <si>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</si>
  <si>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</si>
  <si>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</si>
  <si>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</si>
  <si>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Наименование кодов бюджетной классификации Российской Федерации</t>
  </si>
  <si>
    <t>главного администратора доходов</t>
  </si>
  <si>
    <t>доходов местного бюджета</t>
  </si>
  <si>
    <t>1 01 02010 01 0000 110</t>
  </si>
  <si>
    <t>1 05 03010 01 0000 110</t>
  </si>
  <si>
    <t>1 06 01030 10 0000 110</t>
  </si>
  <si>
    <t>1 06 06033 10 0000 110</t>
  </si>
  <si>
    <t>1 06 06043 10 0000 110</t>
  </si>
  <si>
    <t>1 08 04020 01 0000 110</t>
  </si>
  <si>
    <t>1 11 09045 10 0000 120</t>
  </si>
  <si>
    <t>1 13 02995 10 0000 130</t>
  </si>
  <si>
    <t>Прочие доходы от компенсации затрат бюджетов сельских поселений</t>
  </si>
  <si>
    <t>1 17 01050 10 0000 180</t>
  </si>
  <si>
    <t>Невыясненные поступления, зачисляемые в бюджеты сельских поселений</t>
  </si>
  <si>
    <t>1 17 05050 10 0000 180</t>
  </si>
  <si>
    <t>Прочие неналоговые доходы бюджетов сельских поселений</t>
  </si>
  <si>
    <t>2 02 15001 10 0000 150</t>
  </si>
  <si>
    <t>2 02 19999 10 0000 150</t>
  </si>
  <si>
    <t>2 02 29999 10 0000 150</t>
  </si>
  <si>
    <t>2 02 30024 10 0000 150</t>
  </si>
  <si>
    <t>2 02 35118 10 0000 150</t>
  </si>
  <si>
    <t>2 02 40014 10 0000 150</t>
  </si>
  <si>
    <t>2 02 49999 10 0000 150</t>
  </si>
  <si>
    <t>2 07 05030 10 0000 150</t>
  </si>
  <si>
    <t>Прочие безвозмездные поступления в бюджеты сельских поселений</t>
  </si>
  <si>
    <t>2 08 05000 10 0000 150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</si>
  <si>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</si>
  <si>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>2 18 60010 10 0000 150</t>
  </si>
  <si>
    <t xml:space="preserve">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</si>
  <si>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</si>
  <si>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                        </t>
  </si>
  <si>
    <t>Перечень главных администраторов источников</t>
  </si>
  <si>
    <t>Код бюджетной классификации Российской Федерации</t>
  </si>
  <si>
    <t>администраторов дефицитов бюджета</t>
  </si>
  <si>
    <t xml:space="preserve"> дефицитов бюджетов</t>
  </si>
  <si>
    <t xml:space="preserve"> 01 05 02 01 10 0000 510</t>
  </si>
  <si>
    <t>Увеличение  прочих остатков денежных средств бюджетов сельских поселений</t>
  </si>
  <si>
    <t xml:space="preserve"> 01 05 02 01 10 0000 610</t>
  </si>
  <si>
    <t>Уменьшение  прочих остатков денежных средств бюджетов сельских поселений</t>
  </si>
  <si>
    <t xml:space="preserve">Распределение бюджетных ассигнований на реализацию муниципальных программ </t>
  </si>
  <si>
    <t>Целевая статья расходов</t>
  </si>
  <si>
    <t>ВСЕГО</t>
  </si>
  <si>
    <t>МП "Профилактика наркомании, токсикомании и алкоголизма на территории МО "Андегский сельсовет" НАО на 2019-2021 годы"</t>
  </si>
  <si>
    <t>Мероприятия в рамках МП "Профилактика наркомании, токсикомании и алкоголизма на территории МО "Андегский сельсовет" НАО на 2019-2021 годы"</t>
  </si>
  <si>
    <t>40.0.00.0000</t>
  </si>
  <si>
    <t>МП ""</t>
  </si>
  <si>
    <t>42.0.00.00000</t>
  </si>
  <si>
    <t>Мероприятия в рамках МП ""</t>
  </si>
  <si>
    <t>СОЦИАЛЬНАЯ ПОЛИТИКА</t>
  </si>
  <si>
    <t>Общий объем иных межбюджетных трансфертов,</t>
  </si>
  <si>
    <t xml:space="preserve">Приложение № 3                                                                                                                                           к решению Совета депутатов МО "Андегский сельсовет" НАО                                                                              </t>
  </si>
  <si>
    <t xml:space="preserve">Приложение № 4                                                                        к решению Совета депутатов МО "Андегский сельсовет" НАО          </t>
  </si>
  <si>
    <t xml:space="preserve">Приложение № 5                                                                          к решению Совета депутатов МО "Андегский сельсовет" НАО                                                  </t>
  </si>
  <si>
    <t>Доходы местного бюджета на 2020 год</t>
  </si>
  <si>
    <t>Источники финансирования  дефицита местного бюджета на 2020 год</t>
  </si>
  <si>
    <t>Перечень главных администраторов доходов местного бюджета на 2020 год</t>
  </si>
  <si>
    <t>финансирования дефицита местного бюджета на 2020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</si>
  <si>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2020 год </t>
  </si>
  <si>
    <t>выделяемых в 2020 году из местного бюджета</t>
  </si>
  <si>
    <t>483,4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</si>
  <si>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</si>
  <si>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</si>
  <si>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</si>
  <si>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</si>
  <si>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</si>
  <si>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МП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</si>
  <si>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МП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</si>
  <si>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 xml:space="preserve">муниципального образования "Андегский сельсовет" НАО на 2020 год </t>
  </si>
  <si>
    <t>Доходы бюджетов субъектов Российской Федерации от возврата прочих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</si>
  <si>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</si>
  <si>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Управление Федеральной налоговой службы по Архангельской области и Ненецкому автономному округу</t>
  </si>
  <si>
    <t>Социальные обеспечение и иные выплаты населению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</si>
  <si>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</si>
  <si>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</si>
  <si>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</si>
  <si>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</si>
  <si>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</si>
  <si>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</si>
  <si>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</si>
  <si>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</si>
  <si>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МП "Старшее поколение на 2020 год на территории МО "Андегский сельсовет" НАО"</t>
  </si>
  <si>
    <t xml:space="preserve">Мероприятия в рамках МП "Старшее поколение на 2020 год на территории МО "Андегский сельсовет" НАО" </t>
  </si>
  <si>
    <t>Обеспечение первичных мер пожарной безопасности</t>
  </si>
  <si>
    <t xml:space="preserve">Приложение № 1                                                                                                                                                      к решению Совета депутатов МО "Андегский сельсовет" НАО                                                                                                                                                                                                                                                    от 28.12.2019  № 2                                                          </t>
  </si>
  <si>
    <t>Приложение № 2                                                                 к решению Совета депутатов МО "Андегский сельсовет" НАО                                                                                  от 28.12.2019 № 2</t>
  </si>
  <si>
    <t>от 28.12.2019  № 2</t>
  </si>
  <si>
    <t xml:space="preserve">                                                                 от 28.12.2019 № 2</t>
  </si>
  <si>
    <t>от 28.12.2019 № 2</t>
  </si>
  <si>
    <t>Приложение № 6                                                                                                   к решению Совета депутатов МО "Андегский сельсовет"                                                                                                                                                                                                                                                                                                                                                                                                                                                                                                                                                                                                                                 НАО                                                                                                      от 28.12.2019 № 2</t>
  </si>
  <si>
    <t xml:space="preserve">Приложение № 7                                                                                                    к решению Совета депутатов МО "Андегский сельсовет " НАО                                                                                                          от 28.12.2019 № 2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</si>
</sst>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</numFmts>
  <fonts count="5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20">
      <alignment horizontal="center"/>
    </xf>
  </cellStyleXfs>
  <cellXfs count="396">
    <xf numFmtId="0" fontId="0" fillId="0" borderId="0" xfId="0"/>
    <xf numFmtId="0" fontId="4" fillId="0" borderId="0" xfId="0" applyFont="1" applyAlignment="1">
      <alignment wrapText="1"/>
    </xf>
    <xf numFmtId="49" fontId="7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wrapText="1"/>
    </xf>
    <xf numFmtId="0" fontId="4" fillId="0" borderId="0" xfId="0" applyFont="1" applyAlignment="1">
      <alignment horizontal="justify"/>
    </xf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wrapText="1"/>
    </xf>
    <xf numFmtId="165" fontId="7" fillId="0" borderId="1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165" fontId="8" fillId="0" borderId="10" xfId="0" applyNumberFormat="1" applyFont="1" applyFill="1" applyBorder="1" applyAlignment="1">
      <alignment horizontal="center" wrapText="1"/>
    </xf>
    <xf numFmtId="49" fontId="8" fillId="0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wrapText="1"/>
    </xf>
    <xf numFmtId="165" fontId="10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wrapText="1"/>
    </xf>
    <xf numFmtId="0" fontId="12" fillId="0" borderId="10" xfId="0" applyFont="1" applyFill="1" applyBorder="1" applyAlignment="1">
      <alignment wrapText="1"/>
    </xf>
    <xf numFmtId="165" fontId="11" fillId="0" borderId="10" xfId="0" applyNumberFormat="1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horizontal="center" wrapText="1"/>
    </xf>
    <xf numFmtId="49" fontId="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65" fontId="12" fillId="0" borderId="10" xfId="0" applyNumberFormat="1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wrapText="1"/>
    </xf>
    <xf numFmtId="165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/>
    <xf numFmtId="0" fontId="1" fillId="0" borderId="10" xfId="0" applyFont="1" applyFill="1" applyBorder="1"/>
    <xf numFmtId="49" fontId="13" fillId="0" borderId="10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wrapText="1"/>
    </xf>
    <xf numFmtId="49" fontId="11" fillId="0" borderId="10" xfId="0" applyNumberFormat="1" applyFont="1" applyFill="1" applyBorder="1" applyAlignment="1">
      <alignment wrapText="1"/>
    </xf>
    <xf numFmtId="49" fontId="9" fillId="0" borderId="10" xfId="0" applyNumberFormat="1" applyFont="1" applyFill="1" applyBorder="1" applyAlignment="1">
      <alignment horizontal="center" wrapText="1"/>
    </xf>
    <xf numFmtId="49" fontId="12" fillId="0" borderId="10" xfId="0" applyNumberFormat="1" applyFont="1" applyFill="1" applyBorder="1" applyAlignment="1">
      <alignment horizontal="center" wrapText="1"/>
    </xf>
    <xf numFmtId="166" fontId="7" fillId="0" borderId="10" xfId="42" applyNumberFormat="1" applyFont="1" applyFill="1" applyBorder="1" applyAlignment="1">
      <alignment horizontal="right"/>
    </xf>
    <xf numFmtId="49" fontId="11" fillId="0" borderId="11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wrapText="1"/>
    </xf>
    <xf numFmtId="0" fontId="5" fillId="0" borderId="0" xfId="0" applyFont="1"/>
    <xf numFmtId="166" fontId="8" fillId="0" borderId="10" xfId="42" applyNumberFormat="1" applyFont="1" applyFill="1" applyBorder="1" applyAlignment="1">
      <alignment horizontal="right"/>
    </xf>
    <xf numFmtId="166" fontId="10" fillId="0" borderId="10" xfId="42" applyNumberFormat="1" applyFont="1" applyFill="1" applyBorder="1" applyAlignment="1">
      <alignment horizontal="right"/>
    </xf>
    <xf numFmtId="166" fontId="11" fillId="0" borderId="10" xfId="42" applyNumberFormat="1" applyFont="1" applyFill="1" applyBorder="1" applyAlignment="1">
      <alignment horizontal="right"/>
    </xf>
    <xf numFmtId="166" fontId="9" fillId="0" borderId="10" xfId="42" applyNumberFormat="1" applyFont="1" applyFill="1" applyBorder="1" applyAlignment="1">
      <alignment horizontal="right"/>
    </xf>
    <xf numFmtId="166" fontId="12" fillId="0" borderId="10" xfId="42" applyNumberFormat="1" applyFont="1" applyFill="1" applyBorder="1" applyAlignment="1">
      <alignment horizontal="right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49" fontId="15" fillId="0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wrapText="1"/>
    </xf>
    <xf numFmtId="49" fontId="9" fillId="0" borderId="10" xfId="0" applyNumberFormat="1" applyFont="1" applyFill="1" applyBorder="1" applyAlignment="1">
      <alignment horizontal="right" wrapText="1"/>
    </xf>
    <xf numFmtId="49" fontId="12" fillId="0" borderId="10" xfId="0" applyNumberFormat="1" applyFont="1" applyFill="1" applyBorder="1" applyAlignment="1">
      <alignment horizontal="right" wrapText="1"/>
    </xf>
    <xf numFmtId="49" fontId="14" fillId="0" borderId="10" xfId="0" applyNumberFormat="1" applyFont="1" applyFill="1" applyBorder="1" applyAlignment="1">
      <alignment horizontal="center"/>
    </xf>
    <xf numFmtId="166" fontId="7" fillId="0" borderId="10" xfId="42" applyNumberFormat="1" applyFont="1" applyBorder="1" applyAlignment="1">
      <alignment horizontal="right" vertical="center"/>
    </xf>
    <xf numFmtId="166" fontId="7" fillId="0" borderId="10" xfId="42" applyNumberFormat="1" applyFont="1" applyFill="1" applyBorder="1" applyAlignment="1">
      <alignment horizontal="right" vertical="center"/>
    </xf>
    <xf numFmtId="166" fontId="8" fillId="0" borderId="10" xfId="42" applyNumberFormat="1" applyFont="1" applyFill="1" applyBorder="1" applyAlignment="1">
      <alignment horizontal="right" vertical="center"/>
    </xf>
    <xf numFmtId="166" fontId="10" fillId="0" borderId="10" xfId="42" applyNumberFormat="1" applyFont="1" applyFill="1" applyBorder="1" applyAlignment="1">
      <alignment horizontal="right" vertical="center"/>
    </xf>
    <xf numFmtId="166" fontId="11" fillId="0" borderId="10" xfId="42" applyNumberFormat="1" applyFont="1" applyFill="1" applyBorder="1" applyAlignment="1">
      <alignment horizontal="right" vertical="center"/>
    </xf>
    <xf numFmtId="166" fontId="9" fillId="0" borderId="10" xfId="42" applyNumberFormat="1" applyFont="1" applyFill="1" applyBorder="1" applyAlignment="1">
      <alignment horizontal="right" vertical="center"/>
    </xf>
    <xf numFmtId="166" fontId="12" fillId="0" borderId="10" xfId="42" applyNumberFormat="1" applyFont="1" applyFill="1" applyBorder="1" applyAlignment="1">
      <alignment horizontal="right" vertical="center"/>
    </xf>
    <xf numFmtId="166" fontId="4" fillId="0" borderId="10" xfId="42" applyNumberFormat="1" applyFont="1" applyFill="1" applyBorder="1" applyAlignment="1">
      <alignment horizontal="right" vertical="center"/>
    </xf>
    <xf numFmtId="2" fontId="9" fillId="0" borderId="10" xfId="42" applyNumberFormat="1" applyFont="1" applyFill="1" applyBorder="1" applyAlignment="1">
      <alignment horizontal="right" vertical="center"/>
    </xf>
    <xf numFmtId="2" fontId="12" fillId="0" borderId="10" xfId="42" applyNumberFormat="1" applyFont="1" applyFill="1" applyBorder="1" applyAlignment="1">
      <alignment horizontal="right" vertical="center"/>
    </xf>
    <xf numFmtId="166" fontId="7" fillId="0" borderId="11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wrapText="1"/>
    </xf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0" fillId="0" borderId="0" xfId="0" applyFill="1"/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49" fontId="7" fillId="0" borderId="10" xfId="0" applyNumberFormat="1" applyFont="1" applyFill="1" applyBorder="1" applyAlignment="1">
      <alignment wrapText="1"/>
    </xf>
    <xf numFmtId="49" fontId="11" fillId="0" borderId="10" xfId="0" applyNumberFormat="1" applyFont="1" applyFill="1" applyBorder="1" applyAlignment="1">
      <alignment horizontal="right" wrapText="1"/>
    </xf>
    <xf numFmtId="2" fontId="11" fillId="0" borderId="10" xfId="42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wrapText="1"/>
    </xf>
    <xf numFmtId="49" fontId="11" fillId="0" borderId="11" xfId="0" applyNumberFormat="1" applyFont="1" applyFill="1" applyBorder="1" applyAlignment="1">
      <alignment horizontal="center" wrapText="1"/>
    </xf>
    <xf numFmtId="166" fontId="11" fillId="0" borderId="11" xfId="42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center" wrapText="1"/>
    </xf>
    <xf numFmtId="49" fontId="41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4" fillId="0" borderId="10" xfId="0" applyFont="1" applyBorder="1"/>
    <xf numFmtId="0" fontId="15" fillId="0" borderId="10" xfId="0" applyFont="1" applyBorder="1"/>
    <xf numFmtId="49" fontId="15" fillId="0" borderId="10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shrinkToFit="1"/>
    </xf>
    <xf numFmtId="49" fontId="13" fillId="0" borderId="19" xfId="0" applyNumberFormat="1" applyFont="1" applyFill="1" applyBorder="1" applyAlignment="1">
      <alignment horizontal="center" vertical="center"/>
    </xf>
    <xf numFmtId="167" fontId="13" fillId="0" borderId="19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horizontal="right" vertical="center" wrapText="1"/>
    </xf>
    <xf numFmtId="0" fontId="4" fillId="0" borderId="10" xfId="0" applyNumberFormat="1" applyFont="1" applyBorder="1" applyAlignment="1">
      <alignment horizontal="left" wrapText="1"/>
    </xf>
    <xf numFmtId="0" fontId="13" fillId="0" borderId="10" xfId="0" applyFont="1" applyBorder="1"/>
    <xf numFmtId="49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 wrapText="1"/>
    </xf>
    <xf numFmtId="165" fontId="15" fillId="0" borderId="10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right" vertical="center"/>
    </xf>
    <xf numFmtId="165" fontId="13" fillId="0" borderId="1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49" fontId="9" fillId="0" borderId="11" xfId="0" applyNumberFormat="1" applyFont="1" applyFill="1" applyBorder="1" applyAlignment="1">
      <alignment horizontal="center" wrapText="1"/>
    </xf>
    <xf numFmtId="49" fontId="9" fillId="0" borderId="11" xfId="0" applyNumberFormat="1" applyFont="1" applyFill="1" applyBorder="1" applyAlignment="1">
      <alignment horizontal="center"/>
    </xf>
    <xf numFmtId="166" fontId="9" fillId="0" borderId="11" xfId="42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wrapText="1"/>
    </xf>
    <xf numFmtId="49" fontId="12" fillId="0" borderId="11" xfId="0" applyNumberFormat="1" applyFont="1" applyFill="1" applyBorder="1" applyAlignment="1">
      <alignment horizontal="center" wrapText="1"/>
    </xf>
    <xf numFmtId="49" fontId="12" fillId="0" borderId="11" xfId="0" applyNumberFormat="1" applyFont="1" applyFill="1" applyBorder="1" applyAlignment="1">
      <alignment horizontal="center"/>
    </xf>
    <xf numFmtId="166" fontId="12" fillId="0" borderId="11" xfId="42" applyNumberFormat="1" applyFont="1" applyFill="1" applyBorder="1" applyAlignment="1">
      <alignment horizontal="right" vertical="center"/>
    </xf>
    <xf numFmtId="49" fontId="8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wrapText="1"/>
    </xf>
    <xf numFmtId="0" fontId="0" fillId="0" borderId="10" xfId="0" applyFont="1" applyFill="1" applyBorder="1"/>
    <xf numFmtId="165" fontId="9" fillId="0" borderId="10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 wrapText="1"/>
    </xf>
    <xf numFmtId="166" fontId="16" fillId="0" borderId="10" xfId="42" applyNumberFormat="1" applyFont="1" applyFill="1" applyBorder="1" applyAlignment="1">
      <alignment horizontal="right" vertical="center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10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39" fillId="0" borderId="10" xfId="0" applyFont="1" applyBorder="1" applyAlignment="1">
      <alignment wrapText="1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wrapText="1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49" fontId="10" fillId="0" borderId="10" xfId="0" applyNumberFormat="1" applyFont="1" applyFill="1" applyBorder="1" applyAlignment="1">
      <alignment horizontal="center"/>
    </xf>
    <xf numFmtId="0" fontId="4" fillId="0" borderId="0" xfId="36" applyFont="1" applyAlignment="1">
      <alignment horizontal="right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49" fontId="43" fillId="28" borderId="20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20" xfId="44" applyNumberFormat="1" applyFont="1" applyProtection="1">
      <alignment horizontal="center"/>
    </xf>
    <xf numFmtId="165" fontId="9" fillId="0" borderId="10" xfId="42" applyNumberFormat="1" applyFont="1" applyFill="1" applyBorder="1" applyAlignment="1">
      <alignment horizontal="right" vertical="center"/>
    </xf>
    <xf numFmtId="165" fontId="12" fillId="0" borderId="10" xfId="42" applyNumberFormat="1" applyFont="1" applyFill="1" applyBorder="1" applyAlignment="1">
      <alignment horizontal="right" vertical="center"/>
    </xf>
    <xf numFmtId="165" fontId="11" fillId="0" borderId="10" xfId="42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0" fillId="22" borderId="10" xfId="35" applyFont="1" applyBorder="1" applyAlignment="1">
      <alignment vertical="center" wrapText="1"/>
    </xf>
    <xf numFmtId="0" fontId="46" fillId="0" borderId="0" xfId="0" applyFont="1"/>
    <xf numFmtId="0" fontId="47" fillId="0" borderId="0" xfId="0" applyFont="1"/>
    <xf numFmtId="0" fontId="46" fillId="0" borderId="0" xfId="0" applyFont="1" applyAlignment="1"/>
    <xf numFmtId="0" fontId="39" fillId="0" borderId="0" xfId="0" applyFont="1" applyAlignment="1"/>
    <xf numFmtId="0" fontId="46" fillId="0" borderId="0" xfId="0" applyFont="1" applyAlignment="1">
      <alignment wrapText="1"/>
    </xf>
    <xf numFmtId="0" fontId="48" fillId="0" borderId="24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165" fontId="48" fillId="0" borderId="25" xfId="0" applyNumberFormat="1" applyFont="1" applyBorder="1" applyAlignment="1">
      <alignment vertical="center" wrapText="1"/>
    </xf>
    <xf numFmtId="165" fontId="46" fillId="0" borderId="25" xfId="0" applyNumberFormat="1" applyFont="1" applyBorder="1" applyAlignment="1">
      <alignment vertical="center" wrapText="1"/>
    </xf>
    <xf numFmtId="165" fontId="46" fillId="0" borderId="25" xfId="0" applyNumberFormat="1" applyFont="1" applyFill="1" applyBorder="1" applyAlignment="1">
      <alignment vertical="center" wrapText="1"/>
    </xf>
    <xf numFmtId="0" fontId="46" fillId="0" borderId="24" xfId="0" applyFont="1" applyBorder="1" applyAlignment="1">
      <alignment vertical="center" wrapText="1"/>
    </xf>
    <xf numFmtId="0" fontId="46" fillId="0" borderId="26" xfId="0" applyFont="1" applyBorder="1" applyAlignment="1">
      <alignment vertical="center" wrapText="1"/>
    </xf>
    <xf numFmtId="165" fontId="46" fillId="0" borderId="10" xfId="0" applyNumberFormat="1" applyFont="1" applyBorder="1" applyAlignment="1">
      <alignment vertical="center" wrapText="1"/>
    </xf>
    <xf numFmtId="0" fontId="46" fillId="0" borderId="10" xfId="0" applyFont="1" applyBorder="1"/>
    <xf numFmtId="0" fontId="46" fillId="0" borderId="10" xfId="0" applyFont="1" applyFill="1" applyBorder="1"/>
    <xf numFmtId="0" fontId="46" fillId="0" borderId="10" xfId="0" applyFont="1" applyFill="1" applyBorder="1" applyAlignment="1">
      <alignment horizontal="center" vertical="center" wrapText="1"/>
    </xf>
    <xf numFmtId="165" fontId="46" fillId="0" borderId="10" xfId="0" applyNumberFormat="1" applyFont="1" applyFill="1" applyBorder="1" applyAlignment="1">
      <alignment vertical="center" wrapText="1"/>
    </xf>
    <xf numFmtId="0" fontId="46" fillId="0" borderId="10" xfId="0" applyFont="1" applyBorder="1" applyAlignment="1">
      <alignment horizontal="center" vertical="center"/>
    </xf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0" fontId="46" fillId="0" borderId="0" xfId="0" applyFont="1" applyAlignment="1">
      <alignment horizontal="right"/>
    </xf>
    <xf numFmtId="0" fontId="4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Alignment="1">
      <alignment wrapText="1"/>
    </xf>
    <xf numFmtId="0" fontId="38" fillId="0" borderId="0" xfId="0" applyFont="1" applyAlignment="1"/>
    <xf numFmtId="0" fontId="49" fillId="0" borderId="0" xfId="0" applyFont="1" applyAlignment="1"/>
    <xf numFmtId="0" fontId="50" fillId="0" borderId="0" xfId="0" applyFont="1" applyAlignment="1"/>
    <xf numFmtId="0" fontId="37" fillId="0" borderId="0" xfId="0" applyFont="1" applyAlignment="1">
      <alignment horizont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NumberFormat="1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165" fontId="39" fillId="0" borderId="10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49" fontId="39" fillId="0" borderId="10" xfId="0" applyNumberFormat="1" applyFont="1" applyBorder="1" applyAlignment="1">
      <alignment horizontal="center" vertical="center"/>
    </xf>
    <xf numFmtId="165" fontId="40" fillId="0" borderId="10" xfId="0" applyNumberFormat="1" applyFont="1" applyBorder="1" applyAlignment="1">
      <alignment horizontal="center"/>
    </xf>
    <xf numFmtId="49" fontId="40" fillId="0" borderId="10" xfId="0" applyNumberFormat="1" applyFont="1" applyBorder="1" applyAlignment="1">
      <alignment horizontal="center"/>
    </xf>
    <xf numFmtId="49" fontId="39" fillId="0" borderId="10" xfId="0" applyNumberFormat="1" applyFont="1" applyBorder="1" applyAlignment="1">
      <alignment horizontal="center"/>
    </xf>
    <xf numFmtId="165" fontId="39" fillId="0" borderId="10" xfId="0" applyNumberFormat="1" applyFont="1" applyBorder="1" applyAlignment="1">
      <alignment horizontal="center"/>
    </xf>
    <xf numFmtId="49" fontId="40" fillId="0" borderId="10" xfId="0" applyNumberFormat="1" applyFont="1" applyBorder="1" applyAlignment="1">
      <alignment horizontal="center" vertical="center"/>
    </xf>
    <xf numFmtId="165" fontId="40" fillId="0" borderId="10" xfId="0" applyNumberFormat="1" applyFont="1" applyBorder="1" applyAlignment="1">
      <alignment horizontal="center" vertical="center"/>
    </xf>
    <xf numFmtId="165" fontId="39" fillId="0" borderId="10" xfId="0" applyNumberFormat="1" applyFont="1" applyBorder="1" applyAlignment="1">
      <alignment horizontal="center" vertical="center"/>
    </xf>
    <xf numFmtId="0" fontId="38" fillId="0" borderId="0" xfId="0" applyFont="1"/>
    <xf numFmtId="0" fontId="4" fillId="0" borderId="0" xfId="0" applyFont="1" applyAlignment="1">
      <alignment wrapText="1"/>
    </xf>
    <xf numFmtId="0" fontId="10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46" fillId="0" borderId="0" xfId="0" applyFont="1" applyAlignment="1">
      <alignment horizontal="justify" vertical="top" wrapText="1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39" fillId="0" borderId="0" xfId="0" applyFont="1" applyAlignment="1">
      <alignment horizontal="right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46" fillId="0" borderId="0" xfId="0" applyFont="1" applyAlignment="1">
      <alignment horizontal="right" wrapText="1"/>
    </xf>
    <xf numFmtId="0" fontId="46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21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 wrapText="1"/>
    </xf>
    <xf numFmtId="0" fontId="48" fillId="0" borderId="25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39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165" fontId="39" fillId="0" borderId="11" xfId="0" applyNumberFormat="1" applyFont="1" applyBorder="1" applyAlignment="1">
      <alignment horizontal="center" vertical="center" wrapText="1"/>
    </xf>
    <xf numFmtId="165" fontId="39" fillId="0" borderId="13" xfId="0" applyNumberFormat="1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39" fillId="0" borderId="10" xfId="0" applyFont="1" applyBorder="1" applyAlignment="1">
      <alignment wrapText="1"/>
    </xf>
    <xf numFmtId="0" fontId="39" fillId="0" borderId="14" xfId="0" applyFont="1" applyBorder="1" applyAlignment="1">
      <alignment horizontal="left" wrapText="1"/>
    </xf>
    <xf numFmtId="0" fontId="39" fillId="0" borderId="27" xfId="0" applyFont="1" applyBorder="1" applyAlignment="1">
      <alignment horizontal="left" wrapText="1"/>
    </xf>
    <xf numFmtId="0" fontId="39" fillId="0" borderId="12" xfId="0" applyFont="1" applyBorder="1" applyAlignment="1">
      <alignment horizontal="left" wrapText="1"/>
    </xf>
    <xf numFmtId="0" fontId="40" fillId="0" borderId="14" xfId="0" applyFont="1" applyBorder="1" applyAlignment="1">
      <alignment horizontal="left"/>
    </xf>
    <xf numFmtId="0" fontId="40" fillId="0" borderId="27" xfId="0" applyFont="1" applyBorder="1" applyAlignment="1">
      <alignment horizontal="left"/>
    </xf>
    <xf numFmtId="0" fontId="40" fillId="0" borderId="12" xfId="0" applyFont="1" applyBorder="1" applyAlignment="1">
      <alignment horizontal="left"/>
    </xf>
    <xf numFmtId="0" fontId="40" fillId="0" borderId="14" xfId="0" applyFont="1" applyBorder="1" applyAlignment="1">
      <alignment horizontal="left" wrapText="1"/>
    </xf>
    <xf numFmtId="0" fontId="40" fillId="0" borderId="27" xfId="0" applyFont="1" applyBorder="1" applyAlignment="1">
      <alignment horizontal="left" wrapText="1"/>
    </xf>
    <xf numFmtId="0" fontId="40" fillId="0" borderId="12" xfId="0" applyFont="1" applyBorder="1" applyAlignment="1">
      <alignment horizontal="left" wrapText="1"/>
    </xf>
    <xf numFmtId="0" fontId="39" fillId="0" borderId="14" xfId="0" applyFont="1" applyBorder="1" applyAlignment="1">
      <alignment horizontal="left"/>
    </xf>
    <xf numFmtId="0" fontId="39" fillId="0" borderId="27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40" fillId="0" borderId="10" xfId="0" applyFont="1" applyBorder="1" applyAlignment="1">
      <alignment horizontal="left" vertical="center" wrapText="1"/>
    </xf>
    <xf numFmtId="2" fontId="38" fillId="0" borderId="0" xfId="0" applyNumberFormat="1" applyFont="1" applyAlignment="1">
      <alignment horizontal="right" vertical="top" wrapText="1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textRotation="90" wrapText="1"/>
    </xf>
    <xf numFmtId="49" fontId="39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left"/>
    </xf>
    <xf numFmtId="0" fontId="39" fillId="0" borderId="14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D108"/>
  <sheetViews>
    <sheetView view="pageBreakPreview" zoomScale="110" zoomScaleNormal="100" zoomScaleSheetLayoutView="110" workbookViewId="0">
      <selection activeCell="B1" sqref="B1:C6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99"/>
      <c r="B1" s="335" t="s">
        <v>437</v>
      </c>
      <c r="C1" s="335"/>
      <c r="D1" s="1"/>
    </row>
    <row r="2" spans="1:4" x14ac:dyDescent="0.2">
      <c r="A2" s="330"/>
      <c r="B2" s="335"/>
      <c r="C2" s="335"/>
      <c r="D2" s="328"/>
    </row>
    <row r="3" spans="1:4" x14ac:dyDescent="0.2">
      <c r="A3" s="330"/>
      <c r="B3" s="335"/>
      <c r="C3" s="335"/>
      <c r="D3" s="328"/>
    </row>
    <row r="4" spans="1:4" ht="15.75" x14ac:dyDescent="0.25">
      <c r="A4" s="99"/>
      <c r="B4" s="335"/>
      <c r="C4" s="335"/>
      <c r="D4" s="1"/>
    </row>
    <row r="5" spans="1:4" ht="15.75" x14ac:dyDescent="0.25">
      <c r="A5" s="99"/>
      <c r="B5" s="335"/>
      <c r="C5" s="335"/>
      <c r="D5" s="1"/>
    </row>
    <row r="6" spans="1:4" ht="15.75" x14ac:dyDescent="0.25">
      <c r="A6" s="99"/>
      <c r="B6" s="335"/>
      <c r="C6" s="335"/>
      <c r="D6" s="1"/>
    </row>
    <row r="7" spans="1:4" ht="15.75" x14ac:dyDescent="0.25">
      <c r="A7" s="99"/>
      <c r="B7" s="333"/>
      <c r="C7" s="333"/>
      <c r="D7" s="1"/>
    </row>
    <row r="8" spans="1:4" ht="15.75" x14ac:dyDescent="0.25">
      <c r="A8" s="329" t="s">
        <v>407</v>
      </c>
      <c r="B8" s="329"/>
      <c r="C8" s="329"/>
      <c r="D8" s="1"/>
    </row>
    <row r="9" spans="1:4" ht="15.75" x14ac:dyDescent="0.25">
      <c r="A9" s="100"/>
      <c r="B9" s="100"/>
      <c r="C9" s="100" t="s">
        <v>0</v>
      </c>
      <c r="D9" s="1"/>
    </row>
    <row r="10" spans="1:4" ht="32.25" customHeight="1" x14ac:dyDescent="0.2">
      <c r="A10" s="331" t="s">
        <v>1</v>
      </c>
      <c r="B10" s="334" t="s">
        <v>2</v>
      </c>
      <c r="C10" s="331" t="s">
        <v>3</v>
      </c>
      <c r="D10" s="1"/>
    </row>
    <row r="11" spans="1:4" hidden="1" x14ac:dyDescent="0.2">
      <c r="A11" s="331"/>
      <c r="B11" s="334"/>
      <c r="C11" s="331"/>
      <c r="D11" s="1"/>
    </row>
    <row r="12" spans="1:4" hidden="1" x14ac:dyDescent="0.2">
      <c r="A12" s="331"/>
      <c r="B12" s="334"/>
      <c r="C12" s="331"/>
      <c r="D12" s="1"/>
    </row>
    <row r="13" spans="1:4" ht="15.75" x14ac:dyDescent="0.25">
      <c r="A13" s="101" t="s">
        <v>4</v>
      </c>
      <c r="B13" s="101" t="s">
        <v>5</v>
      </c>
      <c r="C13" s="102">
        <f>C14+C19+C26+C34+C37</f>
        <v>7424.7</v>
      </c>
      <c r="D13" s="1"/>
    </row>
    <row r="14" spans="1:4" ht="15.75" customHeight="1" x14ac:dyDescent="0.2">
      <c r="A14" s="326" t="s">
        <v>6</v>
      </c>
      <c r="B14" s="326" t="s">
        <v>7</v>
      </c>
      <c r="C14" s="332">
        <f>C16</f>
        <v>3995.2</v>
      </c>
      <c r="D14" s="327"/>
    </row>
    <row r="15" spans="1:4" ht="0.75" customHeight="1" x14ac:dyDescent="0.2">
      <c r="A15" s="326"/>
      <c r="B15" s="326"/>
      <c r="C15" s="332"/>
      <c r="D15" s="327"/>
    </row>
    <row r="16" spans="1:4" ht="22.5" customHeight="1" x14ac:dyDescent="0.25">
      <c r="A16" s="103" t="s">
        <v>8</v>
      </c>
      <c r="B16" s="104" t="s">
        <v>9</v>
      </c>
      <c r="C16" s="105">
        <f>C17+C18</f>
        <v>3995.2</v>
      </c>
      <c r="D16" s="1"/>
    </row>
    <row r="17" spans="1:4" ht="84.75" customHeight="1" x14ac:dyDescent="0.25">
      <c r="A17" s="106" t="s">
        <v>10</v>
      </c>
      <c r="B17" s="107" t="s">
        <v>130</v>
      </c>
      <c r="C17" s="108">
        <v>3995.2</v>
      </c>
      <c r="D17" s="1"/>
    </row>
    <row r="18" spans="1:4" ht="47.25" hidden="1" x14ac:dyDescent="0.25">
      <c r="A18" s="106" t="s">
        <v>343</v>
      </c>
      <c r="B18" s="218" t="s">
        <v>344</v>
      </c>
      <c r="C18" s="108"/>
      <c r="D18" s="263"/>
    </row>
    <row r="19" spans="1:4" ht="18.75" customHeight="1" x14ac:dyDescent="0.25">
      <c r="A19" s="109" t="s">
        <v>11</v>
      </c>
      <c r="B19" s="110" t="s">
        <v>12</v>
      </c>
      <c r="C19" s="111">
        <f>C22+C20</f>
        <v>3030.6</v>
      </c>
      <c r="D19" s="1"/>
    </row>
    <row r="20" spans="1:4" ht="31.5" hidden="1" x14ac:dyDescent="0.25">
      <c r="A20" s="103" t="s">
        <v>320</v>
      </c>
      <c r="B20" s="104" t="s">
        <v>316</v>
      </c>
      <c r="C20" s="246">
        <f>C21</f>
        <v>0</v>
      </c>
      <c r="D20" s="245"/>
    </row>
    <row r="21" spans="1:4" ht="31.5" hidden="1" x14ac:dyDescent="0.25">
      <c r="A21" s="106" t="s">
        <v>310</v>
      </c>
      <c r="B21" s="218" t="s">
        <v>309</v>
      </c>
      <c r="C21" s="247"/>
      <c r="D21" s="245"/>
    </row>
    <row r="22" spans="1:4" ht="21.75" customHeight="1" x14ac:dyDescent="0.25">
      <c r="A22" s="103" t="s">
        <v>13</v>
      </c>
      <c r="B22" s="104" t="s">
        <v>14</v>
      </c>
      <c r="C22" s="112">
        <f>C23</f>
        <v>3030.6</v>
      </c>
      <c r="D22" s="1"/>
    </row>
    <row r="23" spans="1:4" ht="20.25" customHeight="1" x14ac:dyDescent="0.25">
      <c r="A23" s="106" t="s">
        <v>15</v>
      </c>
      <c r="B23" s="107" t="s">
        <v>14</v>
      </c>
      <c r="C23" s="108">
        <v>3030.6</v>
      </c>
      <c r="D23" s="1"/>
    </row>
    <row r="24" spans="1:4" ht="31.5" hidden="1" x14ac:dyDescent="0.25">
      <c r="A24" s="244" t="s">
        <v>311</v>
      </c>
      <c r="B24" s="144" t="s">
        <v>309</v>
      </c>
      <c r="C24" s="145">
        <f>C25</f>
        <v>0</v>
      </c>
      <c r="D24" s="242"/>
    </row>
    <row r="25" spans="1:4" ht="31.5" hidden="1" x14ac:dyDescent="0.25">
      <c r="A25" s="106" t="s">
        <v>310</v>
      </c>
      <c r="B25" s="243" t="s">
        <v>309</v>
      </c>
      <c r="C25" s="108"/>
      <c r="D25" s="242"/>
    </row>
    <row r="26" spans="1:4" ht="16.5" customHeight="1" x14ac:dyDescent="0.25">
      <c r="A26" s="109" t="s">
        <v>16</v>
      </c>
      <c r="B26" s="110" t="s">
        <v>145</v>
      </c>
      <c r="C26" s="111">
        <f>C27+C29</f>
        <v>62</v>
      </c>
      <c r="D26" s="1"/>
    </row>
    <row r="27" spans="1:4" ht="20.25" customHeight="1" x14ac:dyDescent="0.25">
      <c r="A27" s="103" t="s">
        <v>17</v>
      </c>
      <c r="B27" s="104" t="s">
        <v>18</v>
      </c>
      <c r="C27" s="105">
        <f>C28</f>
        <v>5</v>
      </c>
      <c r="D27" s="1"/>
    </row>
    <row r="28" spans="1:4" ht="45.75" customHeight="1" x14ac:dyDescent="0.25">
      <c r="A28" s="106" t="s">
        <v>19</v>
      </c>
      <c r="B28" s="325" t="s">
        <v>423</v>
      </c>
      <c r="C28" s="108">
        <v>5</v>
      </c>
      <c r="D28" s="1"/>
    </row>
    <row r="29" spans="1:4" ht="15.75" x14ac:dyDescent="0.25">
      <c r="A29" s="103" t="s">
        <v>20</v>
      </c>
      <c r="B29" s="104" t="s">
        <v>21</v>
      </c>
      <c r="C29" s="105">
        <f>C30+C32</f>
        <v>57</v>
      </c>
      <c r="D29" s="1"/>
    </row>
    <row r="30" spans="1:4" ht="15.75" x14ac:dyDescent="0.25">
      <c r="A30" s="103" t="s">
        <v>139</v>
      </c>
      <c r="B30" s="104" t="s">
        <v>138</v>
      </c>
      <c r="C30" s="105">
        <f>C31</f>
        <v>50</v>
      </c>
      <c r="D30" s="1"/>
    </row>
    <row r="31" spans="1:4" ht="30" customHeight="1" x14ac:dyDescent="0.25">
      <c r="A31" s="106" t="s">
        <v>131</v>
      </c>
      <c r="B31" s="113" t="s">
        <v>132</v>
      </c>
      <c r="C31" s="114">
        <v>50</v>
      </c>
      <c r="D31" s="1"/>
    </row>
    <row r="32" spans="1:4" ht="15.75" customHeight="1" x14ac:dyDescent="0.25">
      <c r="A32" s="115" t="s">
        <v>135</v>
      </c>
      <c r="B32" s="104" t="s">
        <v>136</v>
      </c>
      <c r="C32" s="112">
        <f>C33</f>
        <v>7</v>
      </c>
      <c r="D32" s="1"/>
    </row>
    <row r="33" spans="1:4" ht="49.5" customHeight="1" x14ac:dyDescent="0.25">
      <c r="A33" s="106" t="s">
        <v>137</v>
      </c>
      <c r="B33" s="325" t="s">
        <v>133</v>
      </c>
      <c r="C33" s="114">
        <v>7</v>
      </c>
      <c r="D33" s="1"/>
    </row>
    <row r="34" spans="1:4" ht="19.5" customHeight="1" x14ac:dyDescent="0.25">
      <c r="A34" s="109" t="s">
        <v>22</v>
      </c>
      <c r="B34" s="110" t="s">
        <v>141</v>
      </c>
      <c r="C34" s="111">
        <f>C35</f>
        <v>1.8</v>
      </c>
      <c r="D34" s="1"/>
    </row>
    <row r="35" spans="1:4" ht="47.25" customHeight="1" x14ac:dyDescent="0.25">
      <c r="A35" s="109" t="s">
        <v>140</v>
      </c>
      <c r="B35" s="110" t="s">
        <v>142</v>
      </c>
      <c r="C35" s="111">
        <f>C36</f>
        <v>1.8</v>
      </c>
      <c r="D35" s="1"/>
    </row>
    <row r="36" spans="1:4" ht="81.75" customHeight="1" x14ac:dyDescent="0.25">
      <c r="A36" s="106" t="s">
        <v>23</v>
      </c>
      <c r="B36" s="107" t="s">
        <v>24</v>
      </c>
      <c r="C36" s="108">
        <v>1.8</v>
      </c>
      <c r="D36" s="1"/>
    </row>
    <row r="37" spans="1:4" ht="31.5" x14ac:dyDescent="0.25">
      <c r="A37" s="210" t="s">
        <v>260</v>
      </c>
      <c r="B37" s="210" t="s">
        <v>261</v>
      </c>
      <c r="C37" s="145">
        <f>C38</f>
        <v>335.1</v>
      </c>
      <c r="D37" s="208"/>
    </row>
    <row r="38" spans="1:4" ht="94.5" x14ac:dyDescent="0.25">
      <c r="A38" s="210" t="s">
        <v>262</v>
      </c>
      <c r="B38" s="210" t="s">
        <v>264</v>
      </c>
      <c r="C38" s="145">
        <f>C39</f>
        <v>335.1</v>
      </c>
      <c r="D38" s="208"/>
    </row>
    <row r="39" spans="1:4" ht="94.5" x14ac:dyDescent="0.25">
      <c r="A39" s="211" t="s">
        <v>263</v>
      </c>
      <c r="B39" s="212" t="s">
        <v>239</v>
      </c>
      <c r="C39" s="108">
        <v>335.1</v>
      </c>
      <c r="D39" s="208"/>
    </row>
    <row r="40" spans="1:4" ht="15.75" hidden="1" x14ac:dyDescent="0.25">
      <c r="A40" s="268" t="s">
        <v>345</v>
      </c>
      <c r="B40" s="268" t="s">
        <v>350</v>
      </c>
      <c r="C40" s="145">
        <f>C41</f>
        <v>0</v>
      </c>
      <c r="D40" s="264"/>
    </row>
    <row r="41" spans="1:4" ht="63" hidden="1" x14ac:dyDescent="0.25">
      <c r="A41" s="268" t="s">
        <v>346</v>
      </c>
      <c r="B41" s="268" t="s">
        <v>349</v>
      </c>
      <c r="C41" s="145">
        <f>C42</f>
        <v>0</v>
      </c>
      <c r="D41" s="264"/>
    </row>
    <row r="42" spans="1:4" ht="78.75" hidden="1" x14ac:dyDescent="0.25">
      <c r="A42" s="211" t="s">
        <v>347</v>
      </c>
      <c r="B42" s="212" t="s">
        <v>348</v>
      </c>
      <c r="C42" s="108"/>
      <c r="D42" s="264"/>
    </row>
    <row r="43" spans="1:4" ht="15.75" x14ac:dyDescent="0.25">
      <c r="A43" s="129" t="s">
        <v>25</v>
      </c>
      <c r="B43" s="129" t="s">
        <v>26</v>
      </c>
      <c r="C43" s="102">
        <f>C44+C104</f>
        <v>12342.600000000002</v>
      </c>
      <c r="D43" s="1"/>
    </row>
    <row r="44" spans="1:4" ht="28.5" customHeight="1" x14ac:dyDescent="0.25">
      <c r="A44" s="130" t="s">
        <v>27</v>
      </c>
      <c r="B44" s="110" t="s">
        <v>28</v>
      </c>
      <c r="C44" s="111">
        <f>C45+C51+C55+C62</f>
        <v>12342.600000000002</v>
      </c>
      <c r="D44" s="1"/>
    </row>
    <row r="45" spans="1:4" ht="31.5" customHeight="1" x14ac:dyDescent="0.25">
      <c r="A45" s="110" t="s">
        <v>259</v>
      </c>
      <c r="B45" s="110" t="s">
        <v>204</v>
      </c>
      <c r="C45" s="111">
        <f>C46+C48</f>
        <v>2660.2</v>
      </c>
      <c r="D45" s="1"/>
    </row>
    <row r="46" spans="1:4" ht="30.75" customHeight="1" x14ac:dyDescent="0.25">
      <c r="A46" s="110" t="s">
        <v>258</v>
      </c>
      <c r="B46" s="110" t="s">
        <v>205</v>
      </c>
      <c r="C46" s="127">
        <f>C47</f>
        <v>1871.8</v>
      </c>
      <c r="D46" s="126"/>
    </row>
    <row r="47" spans="1:4" ht="30" customHeight="1" x14ac:dyDescent="0.25">
      <c r="A47" s="209" t="s">
        <v>257</v>
      </c>
      <c r="B47" s="107" t="s">
        <v>191</v>
      </c>
      <c r="C47" s="108">
        <v>1871.8</v>
      </c>
      <c r="D47" s="1"/>
    </row>
    <row r="48" spans="1:4" ht="22.5" customHeight="1" x14ac:dyDescent="0.25">
      <c r="A48" s="136" t="s">
        <v>288</v>
      </c>
      <c r="B48" s="136" t="s">
        <v>216</v>
      </c>
      <c r="C48" s="137">
        <f>C49</f>
        <v>788.4</v>
      </c>
      <c r="D48" s="135"/>
    </row>
    <row r="49" spans="1:4" ht="21.75" customHeight="1" x14ac:dyDescent="0.25">
      <c r="A49" s="136" t="s">
        <v>289</v>
      </c>
      <c r="B49" s="136" t="s">
        <v>217</v>
      </c>
      <c r="C49" s="137">
        <f>C50</f>
        <v>788.4</v>
      </c>
      <c r="D49" s="135"/>
    </row>
    <row r="50" spans="1:4" ht="51.75" customHeight="1" x14ac:dyDescent="0.25">
      <c r="A50" s="209" t="s">
        <v>256</v>
      </c>
      <c r="B50" s="107" t="s">
        <v>218</v>
      </c>
      <c r="C50" s="108">
        <v>788.4</v>
      </c>
      <c r="D50" s="135"/>
    </row>
    <row r="51" spans="1:4" ht="40.5" customHeight="1" x14ac:dyDescent="0.25">
      <c r="A51" s="144" t="s">
        <v>290</v>
      </c>
      <c r="B51" s="144" t="s">
        <v>225</v>
      </c>
      <c r="C51" s="145">
        <f>C52</f>
        <v>60</v>
      </c>
      <c r="D51" s="138"/>
    </row>
    <row r="52" spans="1:4" ht="25.5" customHeight="1" x14ac:dyDescent="0.25">
      <c r="A52" s="144" t="s">
        <v>291</v>
      </c>
      <c r="B52" s="144" t="s">
        <v>226</v>
      </c>
      <c r="C52" s="145">
        <f>C53</f>
        <v>60</v>
      </c>
      <c r="D52" s="138"/>
    </row>
    <row r="53" spans="1:4" ht="24.75" customHeight="1" x14ac:dyDescent="0.25">
      <c r="A53" s="144" t="s">
        <v>292</v>
      </c>
      <c r="B53" s="144" t="s">
        <v>192</v>
      </c>
      <c r="C53" s="145">
        <f>C54</f>
        <v>60</v>
      </c>
      <c r="D53" s="138"/>
    </row>
    <row r="54" spans="1:4" ht="97.5" customHeight="1" x14ac:dyDescent="0.25">
      <c r="A54" s="218" t="s">
        <v>255</v>
      </c>
      <c r="B54" s="209" t="s">
        <v>241</v>
      </c>
      <c r="C54" s="108">
        <v>60</v>
      </c>
      <c r="D54" s="138"/>
    </row>
    <row r="55" spans="1:4" ht="34.5" customHeight="1" x14ac:dyDescent="0.25">
      <c r="A55" s="110" t="s">
        <v>253</v>
      </c>
      <c r="B55" s="110" t="s">
        <v>206</v>
      </c>
      <c r="C55" s="111">
        <f>C60+C56</f>
        <v>79</v>
      </c>
      <c r="D55" s="1"/>
    </row>
    <row r="56" spans="1:4" ht="46.5" customHeight="1" x14ac:dyDescent="0.25">
      <c r="A56" s="110" t="s">
        <v>252</v>
      </c>
      <c r="B56" s="117" t="s">
        <v>147</v>
      </c>
      <c r="C56" s="111">
        <f>C57</f>
        <v>23.7</v>
      </c>
      <c r="D56" s="128"/>
    </row>
    <row r="57" spans="1:4" ht="48" customHeight="1" x14ac:dyDescent="0.25">
      <c r="A57" s="110" t="s">
        <v>251</v>
      </c>
      <c r="B57" s="117" t="s">
        <v>148</v>
      </c>
      <c r="C57" s="111">
        <f>C58+C59</f>
        <v>23.7</v>
      </c>
      <c r="D57" s="128"/>
    </row>
    <row r="58" spans="1:4" ht="65.25" customHeight="1" x14ac:dyDescent="0.25">
      <c r="A58" s="209" t="s">
        <v>254</v>
      </c>
      <c r="B58" s="107" t="s">
        <v>190</v>
      </c>
      <c r="C58" s="108">
        <v>23.7</v>
      </c>
      <c r="D58" s="128"/>
    </row>
    <row r="59" spans="1:4" ht="76.5" hidden="1" customHeight="1" x14ac:dyDescent="0.25">
      <c r="A59" s="107" t="s">
        <v>207</v>
      </c>
      <c r="B59" s="118" t="s">
        <v>414</v>
      </c>
      <c r="C59" s="108"/>
      <c r="D59" s="138"/>
    </row>
    <row r="60" spans="1:4" ht="48" customHeight="1" x14ac:dyDescent="0.25">
      <c r="A60" s="110" t="s">
        <v>250</v>
      </c>
      <c r="B60" s="117" t="s">
        <v>146</v>
      </c>
      <c r="C60" s="111">
        <f>C61</f>
        <v>55.3</v>
      </c>
      <c r="D60" s="1"/>
    </row>
    <row r="61" spans="1:4" ht="53.25" customHeight="1" x14ac:dyDescent="0.25">
      <c r="A61" s="209" t="s">
        <v>249</v>
      </c>
      <c r="B61" s="118" t="s">
        <v>193</v>
      </c>
      <c r="C61" s="108">
        <v>55.3</v>
      </c>
      <c r="D61" s="1"/>
    </row>
    <row r="62" spans="1:4" ht="24" customHeight="1" x14ac:dyDescent="0.25">
      <c r="A62" s="110" t="s">
        <v>248</v>
      </c>
      <c r="B62" s="110" t="s">
        <v>29</v>
      </c>
      <c r="C62" s="111">
        <f>C63+C74</f>
        <v>9543.4000000000015</v>
      </c>
      <c r="D62" s="1"/>
    </row>
    <row r="63" spans="1:4" ht="66.75" customHeight="1" x14ac:dyDescent="0.25">
      <c r="A63" s="110" t="s">
        <v>247</v>
      </c>
      <c r="B63" s="110" t="s">
        <v>210</v>
      </c>
      <c r="C63" s="127">
        <f>C64</f>
        <v>39.6</v>
      </c>
      <c r="D63" s="126"/>
    </row>
    <row r="64" spans="1:4" ht="79.5" customHeight="1" x14ac:dyDescent="0.25">
      <c r="A64" s="131" t="s">
        <v>246</v>
      </c>
      <c r="B64" s="131" t="s">
        <v>212</v>
      </c>
      <c r="C64" s="132">
        <f>C65+C69</f>
        <v>39.6</v>
      </c>
      <c r="D64" s="126"/>
    </row>
    <row r="65" spans="1:4" ht="47.25" x14ac:dyDescent="0.25">
      <c r="A65" s="131" t="s">
        <v>246</v>
      </c>
      <c r="B65" s="131" t="s">
        <v>324</v>
      </c>
      <c r="C65" s="132">
        <f>C66</f>
        <v>10.8</v>
      </c>
      <c r="D65" s="126"/>
    </row>
    <row r="66" spans="1:4" ht="47.25" x14ac:dyDescent="0.25">
      <c r="A66" s="259" t="s">
        <v>246</v>
      </c>
      <c r="B66" s="260" t="s">
        <v>244</v>
      </c>
      <c r="C66" s="261">
        <f>C67</f>
        <v>10.8</v>
      </c>
      <c r="D66" s="250"/>
    </row>
    <row r="67" spans="1:4" ht="33" customHeight="1" x14ac:dyDescent="0.25">
      <c r="A67" s="119" t="s">
        <v>246</v>
      </c>
      <c r="B67" s="120" t="s">
        <v>106</v>
      </c>
      <c r="C67" s="108">
        <v>10.8</v>
      </c>
      <c r="D67" s="126"/>
    </row>
    <row r="68" spans="1:4" ht="33" hidden="1" customHeight="1" x14ac:dyDescent="0.25">
      <c r="A68" s="119" t="s">
        <v>211</v>
      </c>
      <c r="B68" s="120"/>
      <c r="C68" s="108"/>
      <c r="D68" s="138"/>
    </row>
    <row r="69" spans="1:4" ht="47.25" x14ac:dyDescent="0.25">
      <c r="A69" s="125" t="s">
        <v>246</v>
      </c>
      <c r="B69" s="142" t="s">
        <v>229</v>
      </c>
      <c r="C69" s="105">
        <f>C70</f>
        <v>28.8</v>
      </c>
      <c r="D69" s="138"/>
    </row>
    <row r="70" spans="1:4" ht="31.5" x14ac:dyDescent="0.25">
      <c r="A70" s="119" t="s">
        <v>246</v>
      </c>
      <c r="B70" s="120" t="s">
        <v>325</v>
      </c>
      <c r="C70" s="108">
        <f>C71</f>
        <v>28.8</v>
      </c>
      <c r="D70" s="250"/>
    </row>
    <row r="71" spans="1:4" ht="47.25" x14ac:dyDescent="0.25">
      <c r="A71" s="119" t="s">
        <v>246</v>
      </c>
      <c r="B71" s="120" t="s">
        <v>220</v>
      </c>
      <c r="C71" s="108">
        <f>C72</f>
        <v>28.8</v>
      </c>
      <c r="D71" s="138"/>
    </row>
    <row r="72" spans="1:4" ht="51.75" customHeight="1" x14ac:dyDescent="0.25">
      <c r="A72" s="119" t="s">
        <v>246</v>
      </c>
      <c r="B72" s="120" t="s">
        <v>221</v>
      </c>
      <c r="C72" s="108">
        <v>28.8</v>
      </c>
      <c r="D72" s="138"/>
    </row>
    <row r="73" spans="1:4" ht="33" hidden="1" customHeight="1" x14ac:dyDescent="0.25">
      <c r="A73" s="119" t="s">
        <v>211</v>
      </c>
      <c r="B73" s="120"/>
      <c r="C73" s="108"/>
      <c r="D73" s="138"/>
    </row>
    <row r="74" spans="1:4" ht="36" customHeight="1" x14ac:dyDescent="0.25">
      <c r="A74" s="136" t="s">
        <v>304</v>
      </c>
      <c r="B74" s="136" t="s">
        <v>208</v>
      </c>
      <c r="C74" s="137">
        <f>C75</f>
        <v>9503.8000000000011</v>
      </c>
      <c r="D74" s="135"/>
    </row>
    <row r="75" spans="1:4" ht="34.5" customHeight="1" x14ac:dyDescent="0.25">
      <c r="A75" s="136" t="s">
        <v>303</v>
      </c>
      <c r="B75" s="136" t="s">
        <v>194</v>
      </c>
      <c r="C75" s="137">
        <f>C76+C85+C97+C102+C94</f>
        <v>9503.8000000000011</v>
      </c>
      <c r="D75" s="135"/>
    </row>
    <row r="76" spans="1:4" ht="63" customHeight="1" x14ac:dyDescent="0.25">
      <c r="A76" s="104" t="s">
        <v>242</v>
      </c>
      <c r="B76" s="104" t="s">
        <v>219</v>
      </c>
      <c r="C76" s="105">
        <f>C77+C80</f>
        <v>4553</v>
      </c>
      <c r="D76" s="126"/>
    </row>
    <row r="77" spans="1:4" ht="31.5" hidden="1" x14ac:dyDescent="0.25">
      <c r="A77" s="218" t="s">
        <v>242</v>
      </c>
      <c r="B77" s="218" t="s">
        <v>326</v>
      </c>
      <c r="C77" s="108">
        <f>C78</f>
        <v>0</v>
      </c>
      <c r="D77" s="250"/>
    </row>
    <row r="78" spans="1:4" ht="31.5" hidden="1" x14ac:dyDescent="0.25">
      <c r="A78" s="218" t="s">
        <v>242</v>
      </c>
      <c r="B78" s="218" t="s">
        <v>322</v>
      </c>
      <c r="C78" s="108">
        <f>C79</f>
        <v>0</v>
      </c>
      <c r="D78" s="250"/>
    </row>
    <row r="79" spans="1:4" ht="47.25" hidden="1" x14ac:dyDescent="0.25">
      <c r="A79" s="218" t="s">
        <v>242</v>
      </c>
      <c r="B79" s="218" t="s">
        <v>323</v>
      </c>
      <c r="C79" s="108"/>
      <c r="D79" s="250"/>
    </row>
    <row r="80" spans="1:4" ht="48.75" hidden="1" customHeight="1" x14ac:dyDescent="0.25">
      <c r="A80" s="218" t="s">
        <v>242</v>
      </c>
      <c r="B80" s="218" t="s">
        <v>327</v>
      </c>
      <c r="C80" s="108">
        <f>C81</f>
        <v>4553</v>
      </c>
      <c r="D80" s="250"/>
    </row>
    <row r="81" spans="1:4" ht="63" x14ac:dyDescent="0.25">
      <c r="A81" s="218" t="s">
        <v>242</v>
      </c>
      <c r="B81" s="133" t="s">
        <v>293</v>
      </c>
      <c r="C81" s="108">
        <f>C82+C84</f>
        <v>4553</v>
      </c>
      <c r="D81" s="1"/>
    </row>
    <row r="82" spans="1:4" ht="31.5" x14ac:dyDescent="0.25">
      <c r="A82" s="209" t="s">
        <v>242</v>
      </c>
      <c r="B82" s="133" t="s">
        <v>294</v>
      </c>
      <c r="C82" s="108">
        <v>2605.9</v>
      </c>
      <c r="D82" s="128"/>
    </row>
    <row r="83" spans="1:4" ht="15" hidden="1" customHeight="1" x14ac:dyDescent="0.25">
      <c r="A83" s="119"/>
      <c r="B83" s="133" t="s">
        <v>213</v>
      </c>
      <c r="C83" s="108"/>
      <c r="D83" s="128"/>
    </row>
    <row r="84" spans="1:4" ht="47.25" x14ac:dyDescent="0.25">
      <c r="A84" s="209" t="s">
        <v>242</v>
      </c>
      <c r="B84" s="133" t="s">
        <v>296</v>
      </c>
      <c r="C84" s="108">
        <v>1947.1</v>
      </c>
      <c r="D84" s="128"/>
    </row>
    <row r="85" spans="1:4" ht="49.5" customHeight="1" x14ac:dyDescent="0.25">
      <c r="A85" s="125" t="s">
        <v>242</v>
      </c>
      <c r="B85" s="116" t="s">
        <v>240</v>
      </c>
      <c r="C85" s="105">
        <f>C90+C86</f>
        <v>888.9</v>
      </c>
      <c r="D85" s="126"/>
    </row>
    <row r="86" spans="1:4" ht="63" hidden="1" x14ac:dyDescent="0.25">
      <c r="A86" s="119" t="s">
        <v>242</v>
      </c>
      <c r="B86" s="133" t="s">
        <v>328</v>
      </c>
      <c r="C86" s="108">
        <f>C87</f>
        <v>0</v>
      </c>
      <c r="D86" s="250"/>
    </row>
    <row r="87" spans="1:4" ht="79.5" hidden="1" customHeight="1" x14ac:dyDescent="0.25">
      <c r="A87" s="119" t="s">
        <v>242</v>
      </c>
      <c r="B87" s="133" t="s">
        <v>329</v>
      </c>
      <c r="C87" s="108">
        <f>C88+C89</f>
        <v>0</v>
      </c>
      <c r="D87" s="250"/>
    </row>
    <row r="88" spans="1:4" ht="49.5" hidden="1" customHeight="1" x14ac:dyDescent="0.25">
      <c r="A88" s="119" t="s">
        <v>242</v>
      </c>
      <c r="B88" s="133" t="s">
        <v>330</v>
      </c>
      <c r="C88" s="108"/>
      <c r="D88" s="250"/>
    </row>
    <row r="89" spans="1:4" ht="49.5" hidden="1" customHeight="1" x14ac:dyDescent="0.25">
      <c r="A89" s="119" t="s">
        <v>242</v>
      </c>
      <c r="B89" s="133" t="s">
        <v>331</v>
      </c>
      <c r="C89" s="108"/>
      <c r="D89" s="250"/>
    </row>
    <row r="90" spans="1:4" ht="49.5" customHeight="1" x14ac:dyDescent="0.25">
      <c r="A90" s="119" t="s">
        <v>242</v>
      </c>
      <c r="B90" s="133" t="s">
        <v>274</v>
      </c>
      <c r="C90" s="108">
        <f>C91</f>
        <v>888.9</v>
      </c>
      <c r="D90" s="138"/>
    </row>
    <row r="91" spans="1:4" ht="63.75" customHeight="1" x14ac:dyDescent="0.25">
      <c r="A91" s="119" t="s">
        <v>242</v>
      </c>
      <c r="B91" s="218" t="s">
        <v>275</v>
      </c>
      <c r="C91" s="108">
        <f>C92+C93</f>
        <v>888.9</v>
      </c>
      <c r="D91" s="1"/>
    </row>
    <row r="92" spans="1:4" ht="17.25" customHeight="1" x14ac:dyDescent="0.25">
      <c r="A92" s="119" t="s">
        <v>242</v>
      </c>
      <c r="B92" s="107" t="s">
        <v>143</v>
      </c>
      <c r="C92" s="108">
        <v>72.099999999999994</v>
      </c>
      <c r="D92" s="1"/>
    </row>
    <row r="93" spans="1:4" ht="18" customHeight="1" x14ac:dyDescent="0.25">
      <c r="A93" s="119" t="s">
        <v>242</v>
      </c>
      <c r="B93" s="107" t="s">
        <v>78</v>
      </c>
      <c r="C93" s="108">
        <v>816.8</v>
      </c>
      <c r="D93" s="1"/>
    </row>
    <row r="94" spans="1:4" ht="47.25" x14ac:dyDescent="0.25">
      <c r="A94" s="318" t="s">
        <v>242</v>
      </c>
      <c r="B94" s="116" t="s">
        <v>416</v>
      </c>
      <c r="C94" s="112">
        <f>C95</f>
        <v>43.2</v>
      </c>
      <c r="D94" s="126"/>
    </row>
    <row r="95" spans="1:4" ht="46.5" customHeight="1" x14ac:dyDescent="0.25">
      <c r="A95" s="119" t="s">
        <v>242</v>
      </c>
      <c r="B95" s="317" t="s">
        <v>417</v>
      </c>
      <c r="C95" s="108">
        <f>C96</f>
        <v>43.2</v>
      </c>
      <c r="D95" s="1"/>
    </row>
    <row r="96" spans="1:4" ht="63" customHeight="1" x14ac:dyDescent="0.25">
      <c r="A96" s="119" t="s">
        <v>242</v>
      </c>
      <c r="B96" s="207" t="s">
        <v>222</v>
      </c>
      <c r="C96" s="108">
        <v>43.2</v>
      </c>
      <c r="D96" s="1"/>
    </row>
    <row r="97" spans="1:4" ht="47.25" x14ac:dyDescent="0.25">
      <c r="A97" s="125" t="s">
        <v>242</v>
      </c>
      <c r="B97" s="104" t="s">
        <v>243</v>
      </c>
      <c r="C97" s="105">
        <f>C98</f>
        <v>3970</v>
      </c>
      <c r="D97" s="126"/>
    </row>
    <row r="98" spans="1:4" ht="47.25" x14ac:dyDescent="0.25">
      <c r="A98" s="119" t="s">
        <v>242</v>
      </c>
      <c r="B98" s="120" t="s">
        <v>244</v>
      </c>
      <c r="C98" s="108">
        <f>C100+C101</f>
        <v>3970</v>
      </c>
      <c r="D98" s="1"/>
    </row>
    <row r="99" spans="1:4" ht="30" hidden="1" customHeight="1" x14ac:dyDescent="0.25">
      <c r="A99" s="119" t="s">
        <v>209</v>
      </c>
      <c r="B99" s="120" t="s">
        <v>144</v>
      </c>
      <c r="C99" s="108"/>
      <c r="D99" s="1"/>
    </row>
    <row r="100" spans="1:4" ht="31.5" x14ac:dyDescent="0.25">
      <c r="A100" s="317" t="s">
        <v>242</v>
      </c>
      <c r="B100" s="121" t="s">
        <v>245</v>
      </c>
      <c r="C100" s="108">
        <v>3826.7</v>
      </c>
      <c r="D100" s="1"/>
    </row>
    <row r="101" spans="1:4" ht="47.25" x14ac:dyDescent="0.25">
      <c r="A101" s="317" t="s">
        <v>242</v>
      </c>
      <c r="B101" s="121" t="s">
        <v>415</v>
      </c>
      <c r="C101" s="108">
        <v>143.30000000000001</v>
      </c>
      <c r="D101" s="314"/>
    </row>
    <row r="102" spans="1:4" ht="36" customHeight="1" x14ac:dyDescent="0.25">
      <c r="A102" s="104" t="s">
        <v>242</v>
      </c>
      <c r="B102" s="143" t="s">
        <v>223</v>
      </c>
      <c r="C102" s="105">
        <f>C103</f>
        <v>48.7</v>
      </c>
      <c r="D102" s="138"/>
    </row>
    <row r="103" spans="1:4" ht="20.25" customHeight="1" x14ac:dyDescent="0.25">
      <c r="A103" s="209" t="s">
        <v>242</v>
      </c>
      <c r="B103" s="121" t="s">
        <v>224</v>
      </c>
      <c r="C103" s="108">
        <v>48.7</v>
      </c>
      <c r="D103" s="138"/>
    </row>
    <row r="104" spans="1:4" ht="48.75" hidden="1" x14ac:dyDescent="0.25">
      <c r="A104" s="236" t="s">
        <v>305</v>
      </c>
      <c r="B104" s="237" t="s">
        <v>317</v>
      </c>
      <c r="C104" s="145">
        <f>C105</f>
        <v>0</v>
      </c>
      <c r="D104" s="230"/>
    </row>
    <row r="105" spans="1:4" ht="94.5" hidden="1" x14ac:dyDescent="0.25">
      <c r="A105" s="238" t="s">
        <v>313</v>
      </c>
      <c r="B105" s="121" t="s">
        <v>318</v>
      </c>
      <c r="C105" s="108">
        <f>C106</f>
        <v>0</v>
      </c>
      <c r="D105" s="230"/>
    </row>
    <row r="106" spans="1:4" ht="94.5" hidden="1" x14ac:dyDescent="0.25">
      <c r="A106" s="238" t="s">
        <v>314</v>
      </c>
      <c r="B106" s="121" t="s">
        <v>321</v>
      </c>
      <c r="C106" s="108">
        <f>C107</f>
        <v>0</v>
      </c>
      <c r="D106" s="230"/>
    </row>
    <row r="107" spans="1:4" ht="63" hidden="1" x14ac:dyDescent="0.25">
      <c r="A107" s="238" t="s">
        <v>315</v>
      </c>
      <c r="B107" s="121" t="s">
        <v>306</v>
      </c>
      <c r="C107" s="108"/>
      <c r="D107" s="230"/>
    </row>
    <row r="108" spans="1:4" ht="15.75" x14ac:dyDescent="0.25">
      <c r="A108" s="122"/>
      <c r="B108" s="122" t="s">
        <v>30</v>
      </c>
      <c r="C108" s="123">
        <f>C13+C43</f>
        <v>19767.300000000003</v>
      </c>
    </row>
  </sheetData>
  <mergeCells count="12">
    <mergeCell ref="A14:A15"/>
    <mergeCell ref="D14:D15"/>
    <mergeCell ref="D2:D3"/>
    <mergeCell ref="A8:C8"/>
    <mergeCell ref="A2:A3"/>
    <mergeCell ref="A10:A12"/>
    <mergeCell ref="C10:C12"/>
    <mergeCell ref="B14:B15"/>
    <mergeCell ref="C14:C15"/>
    <mergeCell ref="B7:C7"/>
    <mergeCell ref="B10:B12"/>
    <mergeCell ref="B1:C6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C21"/>
  <sheetViews>
    <sheetView view="pageBreakPreview" zoomScaleNormal="100" workbookViewId="0">
      <selection activeCell="B1" sqref="B1:C5"/>
    </sheetView>
  </sheetViews>
  <sheetFormatPr defaultRowHeight="12.75" x14ac:dyDescent="0.2"/>
  <cols>
    <col min="1" max="1" width="64.7109375" style="61" customWidth="1"/>
    <col min="2" max="2" width="30.140625" style="61" customWidth="1"/>
    <col min="3" max="3" width="21.42578125" style="61" customWidth="1"/>
    <col min="4" max="16384" width="9.140625" style="61"/>
  </cols>
  <sheetData>
    <row r="1" spans="1:3" ht="12.75" customHeight="1" x14ac:dyDescent="0.25">
      <c r="A1" s="66"/>
      <c r="B1" s="337" t="s">
        <v>438</v>
      </c>
      <c r="C1" s="337"/>
    </row>
    <row r="2" spans="1:3" ht="12.75" customHeight="1" x14ac:dyDescent="0.25">
      <c r="A2" s="67"/>
      <c r="B2" s="337"/>
      <c r="C2" s="337"/>
    </row>
    <row r="3" spans="1:3" ht="12.75" customHeight="1" x14ac:dyDescent="0.25">
      <c r="A3" s="67"/>
      <c r="B3" s="337"/>
      <c r="C3" s="337"/>
    </row>
    <row r="4" spans="1:3" ht="12.75" customHeight="1" x14ac:dyDescent="0.25">
      <c r="A4" s="67"/>
      <c r="B4" s="337"/>
      <c r="C4" s="337"/>
    </row>
    <row r="5" spans="1:3" ht="51" customHeight="1" x14ac:dyDescent="0.25">
      <c r="A5" s="67"/>
      <c r="B5" s="337"/>
      <c r="C5" s="337"/>
    </row>
    <row r="6" spans="1:3" ht="17.25" customHeight="1" x14ac:dyDescent="0.25">
      <c r="A6" s="67"/>
      <c r="B6" s="337"/>
      <c r="C6" s="337"/>
    </row>
    <row r="7" spans="1:3" ht="29.25" customHeight="1" x14ac:dyDescent="0.2">
      <c r="A7" s="336" t="s">
        <v>408</v>
      </c>
      <c r="B7" s="336"/>
      <c r="C7" s="336"/>
    </row>
    <row r="8" spans="1:3" ht="15" x14ac:dyDescent="0.25">
      <c r="A8" s="62"/>
    </row>
    <row r="9" spans="1:3" ht="15.75" thickBot="1" x14ac:dyDescent="0.3">
      <c r="A9" s="63"/>
      <c r="C9" s="232" t="s">
        <v>108</v>
      </c>
    </row>
    <row r="10" spans="1:3" ht="65.25" customHeight="1" thickBot="1" x14ac:dyDescent="0.25">
      <c r="A10" s="88" t="s">
        <v>31</v>
      </c>
      <c r="B10" s="86" t="s">
        <v>187</v>
      </c>
      <c r="C10" s="87" t="s">
        <v>186</v>
      </c>
    </row>
    <row r="11" spans="1:3" ht="15.75" thickBot="1" x14ac:dyDescent="0.3">
      <c r="A11" s="64">
        <v>1</v>
      </c>
      <c r="B11" s="65">
        <v>2</v>
      </c>
      <c r="C11" s="85">
        <v>3</v>
      </c>
    </row>
    <row r="12" spans="1:3" ht="15" customHeight="1" thickBot="1" x14ac:dyDescent="0.25">
      <c r="A12" s="91" t="s">
        <v>215</v>
      </c>
      <c r="B12" s="92" t="s">
        <v>109</v>
      </c>
      <c r="C12" s="93">
        <f>C13</f>
        <v>0</v>
      </c>
    </row>
    <row r="13" spans="1:3" ht="32.25" customHeight="1" thickBot="1" x14ac:dyDescent="0.25">
      <c r="A13" s="94" t="s">
        <v>185</v>
      </c>
      <c r="B13" s="92" t="s">
        <v>116</v>
      </c>
      <c r="C13" s="93">
        <f>C14+C18</f>
        <v>0</v>
      </c>
    </row>
    <row r="14" spans="1:3" ht="16.5" thickBot="1" x14ac:dyDescent="0.3">
      <c r="A14" s="95" t="s">
        <v>110</v>
      </c>
      <c r="B14" s="96" t="s">
        <v>117</v>
      </c>
      <c r="C14" s="98">
        <f>C15</f>
        <v>-19767.300000000003</v>
      </c>
    </row>
    <row r="15" spans="1:3" ht="16.5" thickBot="1" x14ac:dyDescent="0.3">
      <c r="A15" s="95" t="s">
        <v>111</v>
      </c>
      <c r="B15" s="97" t="s">
        <v>118</v>
      </c>
      <c r="C15" s="98">
        <f>C16</f>
        <v>-19767.300000000003</v>
      </c>
    </row>
    <row r="16" spans="1:3" ht="16.5" thickBot="1" x14ac:dyDescent="0.3">
      <c r="A16" s="95" t="s">
        <v>112</v>
      </c>
      <c r="B16" s="97" t="s">
        <v>119</v>
      </c>
      <c r="C16" s="98">
        <f>C17</f>
        <v>-19767.300000000003</v>
      </c>
    </row>
    <row r="17" spans="1:3" ht="32.25" thickBot="1" x14ac:dyDescent="0.3">
      <c r="A17" s="95" t="s">
        <v>189</v>
      </c>
      <c r="B17" s="97" t="s">
        <v>120</v>
      </c>
      <c r="C17" s="98">
        <f>-'приложение 1'!C108</f>
        <v>-19767.300000000003</v>
      </c>
    </row>
    <row r="18" spans="1:3" ht="18" customHeight="1" thickBot="1" x14ac:dyDescent="0.3">
      <c r="A18" s="95" t="s">
        <v>113</v>
      </c>
      <c r="B18" s="97" t="s">
        <v>121</v>
      </c>
      <c r="C18" s="98">
        <f>C19</f>
        <v>19767.3</v>
      </c>
    </row>
    <row r="19" spans="1:3" ht="15.75" customHeight="1" thickBot="1" x14ac:dyDescent="0.3">
      <c r="A19" s="95" t="s">
        <v>114</v>
      </c>
      <c r="B19" s="97" t="s">
        <v>122</v>
      </c>
      <c r="C19" s="98">
        <f>C20</f>
        <v>19767.3</v>
      </c>
    </row>
    <row r="20" spans="1:3" ht="18" customHeight="1" thickBot="1" x14ac:dyDescent="0.3">
      <c r="A20" s="95" t="s">
        <v>115</v>
      </c>
      <c r="B20" s="97" t="s">
        <v>123</v>
      </c>
      <c r="C20" s="98">
        <f>C21</f>
        <v>19767.3</v>
      </c>
    </row>
    <row r="21" spans="1:3" ht="33" customHeight="1" thickBot="1" x14ac:dyDescent="0.3">
      <c r="A21" s="95" t="s">
        <v>188</v>
      </c>
      <c r="B21" s="97" t="s">
        <v>124</v>
      </c>
      <c r="C21" s="98">
        <f>'приложение 5'!H11</f>
        <v>19767.3</v>
      </c>
    </row>
  </sheetData>
  <mergeCells count="3">
    <mergeCell ref="A7:C7"/>
    <mergeCell ref="B1:C5"/>
    <mergeCell ref="B6:C6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K55"/>
  <sheetViews>
    <sheetView view="pageBreakPreview" zoomScale="90" zoomScaleNormal="75" zoomScaleSheetLayoutView="90" workbookViewId="0">
      <selection activeCell="C4" sqref="C4:D4"/>
    </sheetView>
  </sheetViews>
  <sheetFormatPr defaultRowHeight="12.75" x14ac:dyDescent="0.2"/>
  <cols>
    <col min="1" max="1" width="23" customWidth="1"/>
    <col min="2" max="2" width="32.7109375" customWidth="1"/>
    <col min="3" max="3" width="95.140625" customWidth="1"/>
    <col min="4" max="4" width="25.85546875" hidden="1" customWidth="1"/>
    <col min="5" max="5" width="2.28515625" customWidth="1"/>
    <col min="6" max="11" width="9.140625" hidden="1" customWidth="1"/>
  </cols>
  <sheetData>
    <row r="1" spans="1:9" ht="18.75" x14ac:dyDescent="0.3">
      <c r="A1" s="269"/>
      <c r="B1" s="269"/>
      <c r="C1" s="338" t="s">
        <v>404</v>
      </c>
      <c r="D1" s="338"/>
      <c r="E1" s="270"/>
      <c r="F1" s="270"/>
      <c r="G1" s="270"/>
      <c r="H1" s="270"/>
      <c r="I1" s="270"/>
    </row>
    <row r="2" spans="1:9" ht="19.5" customHeight="1" x14ac:dyDescent="0.3">
      <c r="A2" s="269"/>
      <c r="B2" s="271"/>
      <c r="C2" s="338"/>
      <c r="D2" s="338"/>
      <c r="E2" s="272"/>
      <c r="F2" s="272"/>
      <c r="G2" s="272"/>
      <c r="H2" s="272"/>
      <c r="I2" s="272"/>
    </row>
    <row r="3" spans="1:9" ht="70.5" customHeight="1" x14ac:dyDescent="0.3">
      <c r="A3" s="269"/>
      <c r="B3" s="269"/>
      <c r="C3" s="338"/>
      <c r="D3" s="338"/>
      <c r="E3" s="272"/>
      <c r="F3" s="272"/>
      <c r="G3" s="272"/>
      <c r="H3" s="272"/>
      <c r="I3" s="272"/>
    </row>
    <row r="4" spans="1:9" ht="18.75" x14ac:dyDescent="0.3">
      <c r="A4" s="269"/>
      <c r="B4" s="269"/>
      <c r="C4" s="339" t="s">
        <v>439</v>
      </c>
      <c r="D4" s="339"/>
    </row>
    <row r="5" spans="1:9" ht="18.75" x14ac:dyDescent="0.3">
      <c r="A5" s="269"/>
      <c r="B5" s="269"/>
      <c r="C5" s="290"/>
      <c r="D5" s="290"/>
    </row>
    <row r="6" spans="1:9" ht="18.75" x14ac:dyDescent="0.3">
      <c r="A6" s="269"/>
      <c r="B6" s="340" t="s">
        <v>409</v>
      </c>
      <c r="C6" s="340"/>
      <c r="D6" s="273"/>
    </row>
    <row r="7" spans="1:9" ht="19.5" thickBot="1" x14ac:dyDescent="0.35">
      <c r="A7" s="269"/>
      <c r="B7" s="341"/>
      <c r="C7" s="341"/>
      <c r="D7" s="273"/>
    </row>
    <row r="8" spans="1:9" ht="20.25" customHeight="1" x14ac:dyDescent="0.3">
      <c r="A8" s="342" t="s">
        <v>1</v>
      </c>
      <c r="B8" s="343"/>
      <c r="C8" s="344" t="s">
        <v>354</v>
      </c>
      <c r="D8" s="273"/>
    </row>
    <row r="9" spans="1:9" ht="26.25" customHeight="1" x14ac:dyDescent="0.3">
      <c r="A9" s="346" t="s">
        <v>355</v>
      </c>
      <c r="B9" s="347" t="s">
        <v>356</v>
      </c>
      <c r="C9" s="345"/>
      <c r="D9" s="273"/>
    </row>
    <row r="10" spans="1:9" ht="35.25" customHeight="1" x14ac:dyDescent="0.3">
      <c r="A10" s="346"/>
      <c r="B10" s="347"/>
      <c r="C10" s="345"/>
      <c r="D10" s="273"/>
    </row>
    <row r="11" spans="1:9" ht="42.75" customHeight="1" x14ac:dyDescent="0.3">
      <c r="A11" s="274">
        <v>182</v>
      </c>
      <c r="B11" s="275"/>
      <c r="C11" s="276" t="s">
        <v>424</v>
      </c>
      <c r="D11" s="273"/>
    </row>
    <row r="12" spans="1:9" ht="76.5" customHeight="1" x14ac:dyDescent="0.3">
      <c r="A12" s="274"/>
      <c r="B12" s="275" t="s">
        <v>357</v>
      </c>
      <c r="C12" s="277" t="s">
        <v>130</v>
      </c>
      <c r="D12" s="273"/>
    </row>
    <row r="13" spans="1:9" ht="18" customHeight="1" x14ac:dyDescent="0.3">
      <c r="A13" s="274"/>
      <c r="B13" s="275" t="s">
        <v>358</v>
      </c>
      <c r="C13" s="277" t="s">
        <v>14</v>
      </c>
      <c r="D13" s="273"/>
    </row>
    <row r="14" spans="1:9" ht="43.5" customHeight="1" x14ac:dyDescent="0.3">
      <c r="A14" s="274"/>
      <c r="B14" s="275" t="s">
        <v>359</v>
      </c>
      <c r="C14" s="278" t="s">
        <v>426</v>
      </c>
      <c r="D14" s="273"/>
    </row>
    <row r="15" spans="1:9" ht="39" customHeight="1" x14ac:dyDescent="0.3">
      <c r="A15" s="274"/>
      <c r="B15" s="275" t="s">
        <v>360</v>
      </c>
      <c r="C15" s="277" t="s">
        <v>132</v>
      </c>
      <c r="D15" s="273"/>
    </row>
    <row r="16" spans="1:9" ht="42.75" customHeight="1" x14ac:dyDescent="0.3">
      <c r="A16" s="279"/>
      <c r="B16" s="275" t="s">
        <v>361</v>
      </c>
      <c r="C16" s="277" t="s">
        <v>133</v>
      </c>
      <c r="D16" s="273"/>
    </row>
    <row r="17" spans="1:4" ht="39" customHeight="1" x14ac:dyDescent="0.3">
      <c r="A17" s="274">
        <v>330</v>
      </c>
      <c r="B17" s="275"/>
      <c r="C17" s="276" t="s">
        <v>125</v>
      </c>
      <c r="D17" s="273"/>
    </row>
    <row r="18" spans="1:4" ht="85.5" customHeight="1" x14ac:dyDescent="0.3">
      <c r="A18" s="279"/>
      <c r="B18" s="275" t="s">
        <v>362</v>
      </c>
      <c r="C18" s="277" t="s">
        <v>24</v>
      </c>
      <c r="D18" s="273"/>
    </row>
    <row r="19" spans="1:4" ht="85.5" customHeight="1" x14ac:dyDescent="0.3">
      <c r="A19" s="279"/>
      <c r="B19" s="275" t="s">
        <v>363</v>
      </c>
      <c r="C19" s="277" t="s">
        <v>239</v>
      </c>
      <c r="D19" s="273"/>
    </row>
    <row r="20" spans="1:4" ht="20.25" customHeight="1" x14ac:dyDescent="0.3">
      <c r="A20" s="279"/>
      <c r="B20" s="275" t="s">
        <v>364</v>
      </c>
      <c r="C20" s="277" t="s">
        <v>365</v>
      </c>
      <c r="D20" s="273"/>
    </row>
    <row r="21" spans="1:4" ht="16.5" customHeight="1" x14ac:dyDescent="0.3">
      <c r="A21" s="280"/>
      <c r="B21" s="275" t="s">
        <v>366</v>
      </c>
      <c r="C21" s="281" t="s">
        <v>367</v>
      </c>
      <c r="D21" s="269"/>
    </row>
    <row r="22" spans="1:4" ht="18.75" x14ac:dyDescent="0.3">
      <c r="A22" s="282"/>
      <c r="B22" s="275" t="s">
        <v>368</v>
      </c>
      <c r="C22" s="281" t="s">
        <v>369</v>
      </c>
      <c r="D22" s="269"/>
    </row>
    <row r="23" spans="1:4" ht="37.5" x14ac:dyDescent="0.3">
      <c r="A23" s="282"/>
      <c r="B23" s="275" t="s">
        <v>370</v>
      </c>
      <c r="C23" s="281" t="s">
        <v>191</v>
      </c>
      <c r="D23" s="269"/>
    </row>
    <row r="24" spans="1:4" ht="18.75" x14ac:dyDescent="0.3">
      <c r="A24" s="282"/>
      <c r="B24" s="275" t="s">
        <v>371</v>
      </c>
      <c r="C24" s="281" t="s">
        <v>217</v>
      </c>
      <c r="D24" s="269"/>
    </row>
    <row r="25" spans="1:4" ht="18.75" x14ac:dyDescent="0.3">
      <c r="A25" s="282"/>
      <c r="B25" s="275" t="s">
        <v>372</v>
      </c>
      <c r="C25" s="281" t="s">
        <v>192</v>
      </c>
      <c r="D25" s="269"/>
    </row>
    <row r="26" spans="1:4" ht="37.5" x14ac:dyDescent="0.3">
      <c r="A26" s="283"/>
      <c r="B26" s="284" t="s">
        <v>373</v>
      </c>
      <c r="C26" s="285" t="s">
        <v>148</v>
      </c>
      <c r="D26" s="269"/>
    </row>
    <row r="27" spans="1:4" ht="42.75" customHeight="1" x14ac:dyDescent="0.3">
      <c r="A27" s="282"/>
      <c r="B27" s="275" t="s">
        <v>374</v>
      </c>
      <c r="C27" s="281" t="s">
        <v>193</v>
      </c>
      <c r="D27" s="269"/>
    </row>
    <row r="28" spans="1:4" ht="79.5" customHeight="1" x14ac:dyDescent="0.3">
      <c r="A28" s="282"/>
      <c r="B28" s="275" t="s">
        <v>375</v>
      </c>
      <c r="C28" s="281" t="s">
        <v>427</v>
      </c>
      <c r="D28" s="269"/>
    </row>
    <row r="29" spans="1:4" ht="28.5" customHeight="1" x14ac:dyDescent="0.3">
      <c r="A29" s="282"/>
      <c r="B29" s="275" t="s">
        <v>376</v>
      </c>
      <c r="C29" s="281" t="s">
        <v>194</v>
      </c>
      <c r="D29" s="269"/>
    </row>
    <row r="30" spans="1:4" ht="28.5" customHeight="1" x14ac:dyDescent="0.3">
      <c r="A30" s="282"/>
      <c r="B30" s="275" t="s">
        <v>377</v>
      </c>
      <c r="C30" s="281" t="s">
        <v>378</v>
      </c>
      <c r="D30" s="269"/>
    </row>
    <row r="31" spans="1:4" ht="93.75" x14ac:dyDescent="0.3">
      <c r="A31" s="282"/>
      <c r="B31" s="275" t="s">
        <v>379</v>
      </c>
      <c r="C31" s="281" t="s">
        <v>380</v>
      </c>
      <c r="D31" s="269"/>
    </row>
    <row r="32" spans="1:4" ht="62.25" customHeight="1" x14ac:dyDescent="0.3">
      <c r="A32" s="282"/>
      <c r="B32" s="286" t="s">
        <v>381</v>
      </c>
      <c r="C32" s="319" t="s">
        <v>422</v>
      </c>
      <c r="D32" s="269"/>
    </row>
    <row r="33" spans="1:4" ht="56.25" x14ac:dyDescent="0.3">
      <c r="A33" s="282"/>
      <c r="B33" s="286" t="s">
        <v>382</v>
      </c>
      <c r="C33" s="285" t="s">
        <v>383</v>
      </c>
      <c r="D33" s="269"/>
    </row>
    <row r="34" spans="1:4" x14ac:dyDescent="0.2">
      <c r="A34" s="287"/>
      <c r="B34" s="287"/>
      <c r="C34" s="288"/>
    </row>
    <row r="35" spans="1:4" x14ac:dyDescent="0.2">
      <c r="A35" s="287"/>
      <c r="B35" s="287"/>
      <c r="C35" s="288"/>
    </row>
    <row r="36" spans="1:4" x14ac:dyDescent="0.2">
      <c r="A36" s="287"/>
      <c r="B36" s="287"/>
      <c r="C36" s="288"/>
    </row>
    <row r="37" spans="1:4" x14ac:dyDescent="0.2">
      <c r="A37" s="287"/>
      <c r="B37" s="287"/>
      <c r="C37" s="288"/>
    </row>
    <row r="38" spans="1:4" x14ac:dyDescent="0.2">
      <c r="A38" s="287"/>
      <c r="B38" s="287"/>
      <c r="C38" s="288"/>
    </row>
    <row r="39" spans="1:4" x14ac:dyDescent="0.2">
      <c r="A39" s="287"/>
      <c r="B39" s="287"/>
      <c r="C39" s="288"/>
    </row>
    <row r="40" spans="1:4" x14ac:dyDescent="0.2">
      <c r="A40" s="287"/>
      <c r="B40" s="287"/>
      <c r="C40" s="288"/>
    </row>
    <row r="41" spans="1:4" x14ac:dyDescent="0.2">
      <c r="A41" s="287"/>
      <c r="B41" s="287"/>
      <c r="C41" s="288"/>
    </row>
    <row r="42" spans="1:4" x14ac:dyDescent="0.2">
      <c r="A42" s="287"/>
      <c r="B42" s="287"/>
      <c r="C42" s="288"/>
    </row>
    <row r="43" spans="1:4" x14ac:dyDescent="0.2">
      <c r="A43" s="287"/>
      <c r="B43" s="287"/>
      <c r="C43" s="288"/>
    </row>
    <row r="44" spans="1:4" x14ac:dyDescent="0.2">
      <c r="A44" s="287"/>
      <c r="B44" s="287"/>
      <c r="C44" s="288"/>
    </row>
    <row r="45" spans="1:4" x14ac:dyDescent="0.2">
      <c r="A45" s="287"/>
      <c r="B45" s="287"/>
      <c r="C45" s="288"/>
    </row>
    <row r="46" spans="1:4" x14ac:dyDescent="0.2">
      <c r="C46" s="289"/>
    </row>
    <row r="47" spans="1:4" x14ac:dyDescent="0.2">
      <c r="C47" s="289"/>
    </row>
    <row r="48" spans="1:4" x14ac:dyDescent="0.2">
      <c r="C48" s="289"/>
    </row>
    <row r="49" spans="3:3" x14ac:dyDescent="0.2">
      <c r="C49" s="289"/>
    </row>
    <row r="50" spans="3:3" x14ac:dyDescent="0.2">
      <c r="C50" s="289"/>
    </row>
    <row r="51" spans="3:3" x14ac:dyDescent="0.2">
      <c r="C51" s="289"/>
    </row>
    <row r="52" spans="3:3" x14ac:dyDescent="0.2">
      <c r="C52" s="289"/>
    </row>
    <row r="53" spans="3:3" x14ac:dyDescent="0.2">
      <c r="C53" s="289"/>
    </row>
    <row r="54" spans="3:3" x14ac:dyDescent="0.2">
      <c r="C54" s="289"/>
    </row>
    <row r="55" spans="3:3" x14ac:dyDescent="0.2">
      <c r="C55" s="289"/>
    </row>
  </sheetData>
  <mergeCells count="8">
    <mergeCell ref="C1:D3"/>
    <mergeCell ref="C4:D4"/>
    <mergeCell ref="B6:C6"/>
    <mergeCell ref="B7:C7"/>
    <mergeCell ref="A8:B8"/>
    <mergeCell ref="C8:C10"/>
    <mergeCell ref="A9:A10"/>
    <mergeCell ref="B9:B10"/>
  </mergeCells>
  <pageMargins left="0.98425196850393704" right="0" top="0.59055118110236227" bottom="0.39370078740157483" header="0.51181102362204722" footer="0.31496062992125984"/>
  <pageSetup paperSize="9" scale="61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63"/>
  <sheetViews>
    <sheetView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18" customWidth="1"/>
    <col min="2" max="2" width="30.7109375" customWidth="1"/>
    <col min="3" max="3" width="54.42578125" customWidth="1"/>
    <col min="4" max="4" width="11.140625" customWidth="1"/>
  </cols>
  <sheetData>
    <row r="1" spans="1:9" ht="15" customHeight="1" x14ac:dyDescent="0.25">
      <c r="A1" s="291"/>
      <c r="B1" s="292"/>
      <c r="C1" s="348" t="s">
        <v>405</v>
      </c>
      <c r="D1" s="293"/>
    </row>
    <row r="2" spans="1:9" ht="15" x14ac:dyDescent="0.25">
      <c r="A2" s="291"/>
      <c r="B2" s="294"/>
      <c r="C2" s="349"/>
      <c r="D2" s="294"/>
      <c r="E2" s="295"/>
      <c r="F2" s="295"/>
      <c r="G2" s="295"/>
      <c r="H2" s="295"/>
      <c r="I2" s="295"/>
    </row>
    <row r="3" spans="1:9" ht="15" x14ac:dyDescent="0.25">
      <c r="A3" s="291"/>
      <c r="B3" s="294" t="s">
        <v>384</v>
      </c>
      <c r="C3" s="349"/>
      <c r="D3" s="294"/>
      <c r="E3" s="295"/>
      <c r="F3" s="296"/>
      <c r="G3" s="296"/>
    </row>
    <row r="4" spans="1:9" ht="25.5" customHeight="1" x14ac:dyDescent="0.2">
      <c r="A4" s="291"/>
      <c r="B4" s="350"/>
      <c r="C4" s="349"/>
      <c r="D4" s="6"/>
      <c r="E4" s="6"/>
      <c r="F4" s="6"/>
      <c r="G4" s="6"/>
      <c r="H4" s="6"/>
    </row>
    <row r="5" spans="1:9" ht="17.25" customHeight="1" x14ac:dyDescent="0.25">
      <c r="A5" s="291"/>
      <c r="B5" s="350"/>
      <c r="C5" s="313" t="s">
        <v>440</v>
      </c>
    </row>
    <row r="6" spans="1:9" x14ac:dyDescent="0.2">
      <c r="A6" s="291"/>
      <c r="B6" s="291"/>
      <c r="C6" s="291"/>
    </row>
    <row r="7" spans="1:9" ht="15.75" x14ac:dyDescent="0.25">
      <c r="A7" s="329" t="s">
        <v>385</v>
      </c>
      <c r="B7" s="329"/>
      <c r="C7" s="329"/>
    </row>
    <row r="8" spans="1:9" ht="15.75" x14ac:dyDescent="0.25">
      <c r="A8" s="329" t="s">
        <v>410</v>
      </c>
      <c r="B8" s="329"/>
      <c r="C8" s="329"/>
    </row>
    <row r="9" spans="1:9" ht="14.25" x14ac:dyDescent="0.2">
      <c r="A9" s="291"/>
      <c r="B9" s="297"/>
      <c r="C9" s="291"/>
    </row>
    <row r="10" spans="1:9" ht="14.25" x14ac:dyDescent="0.2">
      <c r="A10" s="291"/>
      <c r="B10" s="297"/>
      <c r="C10" s="291"/>
    </row>
    <row r="11" spans="1:9" x14ac:dyDescent="0.2">
      <c r="A11" s="291"/>
      <c r="B11" s="291"/>
      <c r="C11" s="291"/>
    </row>
    <row r="12" spans="1:9" x14ac:dyDescent="0.2">
      <c r="A12" s="291"/>
      <c r="B12" s="291"/>
      <c r="C12" s="291"/>
    </row>
    <row r="13" spans="1:9" ht="33" customHeight="1" x14ac:dyDescent="0.2">
      <c r="A13" s="351" t="s">
        <v>386</v>
      </c>
      <c r="B13" s="352"/>
      <c r="C13" s="353" t="s">
        <v>31</v>
      </c>
    </row>
    <row r="14" spans="1:9" ht="50.25" customHeight="1" x14ac:dyDescent="0.2">
      <c r="A14" s="298" t="s">
        <v>387</v>
      </c>
      <c r="B14" s="298" t="s">
        <v>388</v>
      </c>
      <c r="C14" s="354"/>
    </row>
    <row r="15" spans="1:9" ht="15.75" x14ac:dyDescent="0.25">
      <c r="A15" s="106">
        <v>1</v>
      </c>
      <c r="B15" s="247">
        <v>2</v>
      </c>
      <c r="C15" s="299">
        <v>3</v>
      </c>
    </row>
    <row r="16" spans="1:9" ht="47.25" x14ac:dyDescent="0.2">
      <c r="A16" s="300">
        <v>330</v>
      </c>
      <c r="B16" s="301"/>
      <c r="C16" s="302" t="s">
        <v>125</v>
      </c>
    </row>
    <row r="17" spans="1:3" ht="31.5" customHeight="1" x14ac:dyDescent="0.25">
      <c r="A17" s="247"/>
      <c r="B17" s="218" t="s">
        <v>389</v>
      </c>
      <c r="C17" s="303" t="s">
        <v>390</v>
      </c>
    </row>
    <row r="18" spans="1:3" ht="36.75" customHeight="1" x14ac:dyDescent="0.25">
      <c r="A18" s="247"/>
      <c r="B18" s="218" t="s">
        <v>391</v>
      </c>
      <c r="C18" s="303" t="s">
        <v>392</v>
      </c>
    </row>
    <row r="19" spans="1:3" x14ac:dyDescent="0.2">
      <c r="C19" s="289"/>
    </row>
    <row r="20" spans="1:3" x14ac:dyDescent="0.2">
      <c r="C20" s="289"/>
    </row>
    <row r="21" spans="1:3" x14ac:dyDescent="0.2">
      <c r="C21" s="289"/>
    </row>
    <row r="22" spans="1:3" x14ac:dyDescent="0.2">
      <c r="C22" s="289"/>
    </row>
    <row r="23" spans="1:3" x14ac:dyDescent="0.2">
      <c r="C23" s="289"/>
    </row>
    <row r="24" spans="1:3" x14ac:dyDescent="0.2">
      <c r="C24" s="289"/>
    </row>
    <row r="25" spans="1:3" x14ac:dyDescent="0.2">
      <c r="C25" s="289"/>
    </row>
    <row r="26" spans="1:3" x14ac:dyDescent="0.2">
      <c r="C26" s="289"/>
    </row>
    <row r="27" spans="1:3" x14ac:dyDescent="0.2">
      <c r="C27" s="289"/>
    </row>
    <row r="28" spans="1:3" x14ac:dyDescent="0.2">
      <c r="C28" s="289"/>
    </row>
    <row r="29" spans="1:3" x14ac:dyDescent="0.2">
      <c r="C29" s="289"/>
    </row>
    <row r="30" spans="1:3" x14ac:dyDescent="0.2">
      <c r="C30" s="289"/>
    </row>
    <row r="31" spans="1:3" x14ac:dyDescent="0.2">
      <c r="C31" s="289"/>
    </row>
    <row r="32" spans="1:3" x14ac:dyDescent="0.2">
      <c r="C32" s="289"/>
    </row>
    <row r="33" spans="3:3" x14ac:dyDescent="0.2">
      <c r="C33" s="289"/>
    </row>
    <row r="34" spans="3:3" x14ac:dyDescent="0.2">
      <c r="C34" s="289"/>
    </row>
    <row r="35" spans="3:3" x14ac:dyDescent="0.2">
      <c r="C35" s="289"/>
    </row>
    <row r="36" spans="3:3" x14ac:dyDescent="0.2">
      <c r="C36" s="289"/>
    </row>
    <row r="37" spans="3:3" x14ac:dyDescent="0.2">
      <c r="C37" s="289"/>
    </row>
    <row r="38" spans="3:3" x14ac:dyDescent="0.2">
      <c r="C38" s="289"/>
    </row>
    <row r="39" spans="3:3" x14ac:dyDescent="0.2">
      <c r="C39" s="289"/>
    </row>
    <row r="40" spans="3:3" x14ac:dyDescent="0.2">
      <c r="C40" s="289"/>
    </row>
    <row r="41" spans="3:3" x14ac:dyDescent="0.2">
      <c r="C41" s="289"/>
    </row>
    <row r="42" spans="3:3" x14ac:dyDescent="0.2">
      <c r="C42" s="289"/>
    </row>
    <row r="43" spans="3:3" x14ac:dyDescent="0.2">
      <c r="C43" s="289"/>
    </row>
    <row r="44" spans="3:3" x14ac:dyDescent="0.2">
      <c r="C44" s="289"/>
    </row>
    <row r="45" spans="3:3" x14ac:dyDescent="0.2">
      <c r="C45" s="289"/>
    </row>
    <row r="46" spans="3:3" x14ac:dyDescent="0.2">
      <c r="C46" s="289"/>
    </row>
    <row r="47" spans="3:3" x14ac:dyDescent="0.2">
      <c r="C47" s="289"/>
    </row>
    <row r="48" spans="3:3" x14ac:dyDescent="0.2">
      <c r="C48" s="289"/>
    </row>
    <row r="49" spans="3:3" x14ac:dyDescent="0.2">
      <c r="C49" s="289"/>
    </row>
    <row r="50" spans="3:3" x14ac:dyDescent="0.2">
      <c r="C50" s="289"/>
    </row>
    <row r="51" spans="3:3" x14ac:dyDescent="0.2">
      <c r="C51" s="289"/>
    </row>
    <row r="52" spans="3:3" x14ac:dyDescent="0.2">
      <c r="C52" s="289"/>
    </row>
    <row r="53" spans="3:3" x14ac:dyDescent="0.2">
      <c r="C53" s="289"/>
    </row>
    <row r="54" spans="3:3" x14ac:dyDescent="0.2">
      <c r="C54" s="289"/>
    </row>
    <row r="55" spans="3:3" x14ac:dyDescent="0.2">
      <c r="C55" s="289"/>
    </row>
    <row r="56" spans="3:3" x14ac:dyDescent="0.2">
      <c r="C56" s="289"/>
    </row>
    <row r="57" spans="3:3" x14ac:dyDescent="0.2">
      <c r="C57" s="289"/>
    </row>
    <row r="58" spans="3:3" x14ac:dyDescent="0.2">
      <c r="C58" s="289"/>
    </row>
    <row r="59" spans="3:3" x14ac:dyDescent="0.2">
      <c r="C59" s="289"/>
    </row>
    <row r="60" spans="3:3" x14ac:dyDescent="0.2">
      <c r="C60" s="289"/>
    </row>
    <row r="61" spans="3:3" x14ac:dyDescent="0.2">
      <c r="C61" s="289"/>
    </row>
    <row r="62" spans="3:3" x14ac:dyDescent="0.2">
      <c r="C62" s="289"/>
    </row>
    <row r="63" spans="3:3" x14ac:dyDescent="0.2">
      <c r="C63" s="289"/>
    </row>
  </sheetData>
  <mergeCells count="6">
    <mergeCell ref="C1:C4"/>
    <mergeCell ref="B4:B5"/>
    <mergeCell ref="A7:C7"/>
    <mergeCell ref="A8:C8"/>
    <mergeCell ref="A13:B13"/>
    <mergeCell ref="C13:C14"/>
  </mergeCells>
  <pageMargins left="1.1811023622047245" right="0.19685039370078741" top="0.98425196850393704" bottom="0.98425196850393704" header="0.51181102362204722" footer="0.51181102362204722"/>
  <pageSetup paperSize="9" scale="86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193"/>
  <sheetViews>
    <sheetView view="pageBreakPreview" zoomScale="110" zoomScaleNormal="115" zoomScaleSheetLayoutView="110" workbookViewId="0">
      <selection activeCell="C5" sqref="C5:H5"/>
    </sheetView>
  </sheetViews>
  <sheetFormatPr defaultRowHeight="12.75" x14ac:dyDescent="0.2"/>
  <cols>
    <col min="1" max="1" width="59.140625" customWidth="1"/>
    <col min="2" max="2" width="6.28515625" customWidth="1"/>
    <col min="3" max="3" width="6.7109375" customWidth="1"/>
    <col min="4" max="4" width="6.42578125" customWidth="1"/>
    <col min="5" max="5" width="12.5703125" customWidth="1"/>
    <col min="6" max="6" width="7.42578125" customWidth="1"/>
    <col min="7" max="7" width="9.140625" hidden="1" customWidth="1"/>
    <col min="8" max="8" width="15.5703125" customWidth="1"/>
  </cols>
  <sheetData>
    <row r="1" spans="1:9" ht="16.5" customHeight="1" x14ac:dyDescent="0.2">
      <c r="A1" s="5"/>
      <c r="B1" s="5"/>
      <c r="C1" s="349" t="s">
        <v>406</v>
      </c>
      <c r="D1" s="349"/>
      <c r="E1" s="349"/>
      <c r="F1" s="349"/>
      <c r="G1" s="349"/>
      <c r="H1" s="349"/>
    </row>
    <row r="2" spans="1:9" ht="12.75" customHeight="1" x14ac:dyDescent="0.2">
      <c r="A2" s="6"/>
      <c r="B2" s="6"/>
      <c r="C2" s="349"/>
      <c r="D2" s="349"/>
      <c r="E2" s="349"/>
      <c r="F2" s="349"/>
      <c r="G2" s="349"/>
      <c r="H2" s="349"/>
    </row>
    <row r="3" spans="1:9" x14ac:dyDescent="0.2">
      <c r="A3" s="6"/>
      <c r="B3" s="6"/>
      <c r="C3" s="349"/>
      <c r="D3" s="349"/>
      <c r="E3" s="349"/>
      <c r="F3" s="349"/>
      <c r="G3" s="349"/>
      <c r="H3" s="349"/>
    </row>
    <row r="4" spans="1:9" ht="20.25" customHeight="1" x14ac:dyDescent="0.2">
      <c r="A4" s="6"/>
      <c r="B4" s="6"/>
      <c r="C4" s="349"/>
      <c r="D4" s="349"/>
      <c r="E4" s="349"/>
      <c r="F4" s="349"/>
      <c r="G4" s="349"/>
      <c r="H4" s="349"/>
    </row>
    <row r="5" spans="1:9" x14ac:dyDescent="0.2">
      <c r="A5" s="235"/>
      <c r="B5" s="235"/>
      <c r="C5" s="349" t="s">
        <v>441</v>
      </c>
      <c r="D5" s="349"/>
      <c r="E5" s="349"/>
      <c r="F5" s="349"/>
      <c r="G5" s="349"/>
      <c r="H5" s="349"/>
    </row>
    <row r="6" spans="1:9" ht="61.5" customHeight="1" x14ac:dyDescent="0.2">
      <c r="A6" s="372" t="s">
        <v>411</v>
      </c>
      <c r="B6" s="372"/>
      <c r="C6" s="372"/>
      <c r="D6" s="372"/>
      <c r="E6" s="372"/>
      <c r="F6" s="372"/>
      <c r="G6" s="372"/>
      <c r="H6" s="372"/>
    </row>
    <row r="7" spans="1:9" x14ac:dyDescent="0.2">
      <c r="A7" s="7"/>
      <c r="B7" s="7"/>
      <c r="C7" s="7"/>
      <c r="D7" s="7"/>
      <c r="E7" s="7"/>
      <c r="F7" s="373"/>
      <c r="G7" s="373"/>
      <c r="H7" s="89" t="s">
        <v>108</v>
      </c>
    </row>
    <row r="8" spans="1:9" ht="14.25" customHeight="1" x14ac:dyDescent="0.2">
      <c r="A8" s="367" t="s">
        <v>31</v>
      </c>
      <c r="B8" s="369" t="s">
        <v>32</v>
      </c>
      <c r="C8" s="368" t="s">
        <v>33</v>
      </c>
      <c r="D8" s="368" t="s">
        <v>34</v>
      </c>
      <c r="E8" s="368" t="s">
        <v>35</v>
      </c>
      <c r="F8" s="368" t="s">
        <v>36</v>
      </c>
      <c r="G8" s="368"/>
      <c r="H8" s="90" t="s">
        <v>37</v>
      </c>
    </row>
    <row r="9" spans="1:9" ht="56.25" customHeight="1" x14ac:dyDescent="0.2">
      <c r="A9" s="367"/>
      <c r="B9" s="370"/>
      <c r="C9" s="368"/>
      <c r="D9" s="368"/>
      <c r="E9" s="368"/>
      <c r="F9" s="368"/>
      <c r="G9" s="368"/>
      <c r="H9" s="90" t="s">
        <v>38</v>
      </c>
    </row>
    <row r="10" spans="1:9" x14ac:dyDescent="0.2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371">
        <v>6</v>
      </c>
      <c r="G10" s="371"/>
      <c r="H10" s="8">
        <v>7</v>
      </c>
    </row>
    <row r="11" spans="1:9" x14ac:dyDescent="0.2">
      <c r="A11" s="9" t="s">
        <v>39</v>
      </c>
      <c r="B11" s="9"/>
      <c r="C11" s="10"/>
      <c r="D11" s="11"/>
      <c r="E11" s="11"/>
      <c r="F11" s="366"/>
      <c r="G11" s="366"/>
      <c r="H11" s="73">
        <f>H12</f>
        <v>19767.3</v>
      </c>
      <c r="I11" s="134"/>
    </row>
    <row r="12" spans="1:9" ht="25.5" x14ac:dyDescent="0.2">
      <c r="A12" s="9" t="s">
        <v>125</v>
      </c>
      <c r="B12" s="9">
        <v>330</v>
      </c>
      <c r="C12" s="10"/>
      <c r="D12" s="11"/>
      <c r="E12" s="11"/>
      <c r="F12" s="11"/>
      <c r="G12" s="11"/>
      <c r="H12" s="73">
        <f>H13+H76+H82+H98+H104+H146</f>
        <v>19767.3</v>
      </c>
    </row>
    <row r="13" spans="1:9" ht="15.75" customHeight="1" x14ac:dyDescent="0.2">
      <c r="A13" s="12" t="s">
        <v>40</v>
      </c>
      <c r="B13" s="12">
        <v>330</v>
      </c>
      <c r="C13" s="13" t="s">
        <v>41</v>
      </c>
      <c r="D13" s="2"/>
      <c r="E13" s="14"/>
      <c r="F13" s="360"/>
      <c r="G13" s="360"/>
      <c r="H13" s="74">
        <f>H14+H18+H28+H39+H43+H47+H51</f>
        <v>12059.5</v>
      </c>
    </row>
    <row r="14" spans="1:9" ht="25.5" customHeight="1" x14ac:dyDescent="0.2">
      <c r="A14" s="12" t="s">
        <v>43</v>
      </c>
      <c r="B14" s="12">
        <v>330</v>
      </c>
      <c r="C14" s="13" t="s">
        <v>41</v>
      </c>
      <c r="D14" s="2" t="s">
        <v>44</v>
      </c>
      <c r="E14" s="15"/>
      <c r="F14" s="356"/>
      <c r="G14" s="356"/>
      <c r="H14" s="74">
        <f>H15</f>
        <v>2894.9</v>
      </c>
    </row>
    <row r="15" spans="1:9" x14ac:dyDescent="0.2">
      <c r="A15" s="16" t="s">
        <v>45</v>
      </c>
      <c r="B15" s="16">
        <v>330</v>
      </c>
      <c r="C15" s="18" t="s">
        <v>41</v>
      </c>
      <c r="D15" s="19" t="s">
        <v>44</v>
      </c>
      <c r="E15" s="19" t="s">
        <v>149</v>
      </c>
      <c r="F15" s="356"/>
      <c r="G15" s="356"/>
      <c r="H15" s="75">
        <f>H16</f>
        <v>2894.9</v>
      </c>
    </row>
    <row r="16" spans="1:9" ht="25.5" x14ac:dyDescent="0.2">
      <c r="A16" s="16" t="s">
        <v>127</v>
      </c>
      <c r="B16" s="16">
        <v>330</v>
      </c>
      <c r="C16" s="18" t="s">
        <v>41</v>
      </c>
      <c r="D16" s="20" t="s">
        <v>44</v>
      </c>
      <c r="E16" s="20" t="s">
        <v>150</v>
      </c>
      <c r="F16" s="365"/>
      <c r="G16" s="365"/>
      <c r="H16" s="75">
        <f>H17</f>
        <v>2894.9</v>
      </c>
    </row>
    <row r="17" spans="1:8" ht="51" customHeight="1" x14ac:dyDescent="0.2">
      <c r="A17" s="22" t="s">
        <v>46</v>
      </c>
      <c r="B17" s="22">
        <v>330</v>
      </c>
      <c r="C17" s="23" t="s">
        <v>41</v>
      </c>
      <c r="D17" s="185" t="s">
        <v>44</v>
      </c>
      <c r="E17" s="185" t="s">
        <v>150</v>
      </c>
      <c r="F17" s="355">
        <v>100</v>
      </c>
      <c r="G17" s="355"/>
      <c r="H17" s="76">
        <v>2894.9</v>
      </c>
    </row>
    <row r="18" spans="1:8" ht="39.75" customHeight="1" x14ac:dyDescent="0.2">
      <c r="A18" s="26" t="s">
        <v>151</v>
      </c>
      <c r="B18" s="26">
        <v>330</v>
      </c>
      <c r="C18" s="29" t="s">
        <v>41</v>
      </c>
      <c r="D18" s="41" t="s">
        <v>67</v>
      </c>
      <c r="E18" s="41"/>
      <c r="F18" s="3"/>
      <c r="G18" s="3"/>
      <c r="H18" s="77">
        <f>H19</f>
        <v>6</v>
      </c>
    </row>
    <row r="19" spans="1:8" ht="16.5" customHeight="1" x14ac:dyDescent="0.2">
      <c r="A19" s="17" t="s">
        <v>152</v>
      </c>
      <c r="B19" s="17">
        <v>330</v>
      </c>
      <c r="C19" s="44" t="s">
        <v>41</v>
      </c>
      <c r="D19" s="30" t="s">
        <v>67</v>
      </c>
      <c r="E19" s="30" t="s">
        <v>153</v>
      </c>
      <c r="F19" s="31"/>
      <c r="G19" s="31"/>
      <c r="H19" s="78">
        <f>H20+H23</f>
        <v>6</v>
      </c>
    </row>
    <row r="20" spans="1:8" ht="16.5" hidden="1" customHeight="1" x14ac:dyDescent="0.2">
      <c r="A20" s="17" t="s">
        <v>158</v>
      </c>
      <c r="B20" s="17">
        <v>330</v>
      </c>
      <c r="C20" s="44" t="s">
        <v>41</v>
      </c>
      <c r="D20" s="30" t="s">
        <v>67</v>
      </c>
      <c r="E20" s="30" t="s">
        <v>159</v>
      </c>
      <c r="F20" s="31"/>
      <c r="G20" s="31"/>
      <c r="H20" s="78">
        <f>H21</f>
        <v>0</v>
      </c>
    </row>
    <row r="21" spans="1:8" ht="28.5" hidden="1" customHeight="1" x14ac:dyDescent="0.2">
      <c r="A21" s="17" t="s">
        <v>127</v>
      </c>
      <c r="B21" s="17">
        <v>330</v>
      </c>
      <c r="C21" s="44" t="s">
        <v>41</v>
      </c>
      <c r="D21" s="30" t="s">
        <v>67</v>
      </c>
      <c r="E21" s="30" t="s">
        <v>160</v>
      </c>
      <c r="F21" s="31"/>
      <c r="G21" s="31"/>
      <c r="H21" s="78">
        <f>H22</f>
        <v>0</v>
      </c>
    </row>
    <row r="22" spans="1:8" ht="51.75" hidden="1" customHeight="1" x14ac:dyDescent="0.2">
      <c r="A22" s="27" t="s">
        <v>46</v>
      </c>
      <c r="B22" s="27">
        <v>330</v>
      </c>
      <c r="C22" s="45" t="s">
        <v>41</v>
      </c>
      <c r="D22" s="33" t="s">
        <v>67</v>
      </c>
      <c r="E22" s="33" t="s">
        <v>160</v>
      </c>
      <c r="F22" s="34">
        <v>100</v>
      </c>
      <c r="G22" s="34"/>
      <c r="H22" s="60"/>
    </row>
    <row r="23" spans="1:8" ht="16.5" customHeight="1" x14ac:dyDescent="0.2">
      <c r="A23" s="17" t="s">
        <v>154</v>
      </c>
      <c r="B23" s="17">
        <v>330</v>
      </c>
      <c r="C23" s="44" t="s">
        <v>41</v>
      </c>
      <c r="D23" s="30" t="s">
        <v>67</v>
      </c>
      <c r="E23" s="30" t="s">
        <v>155</v>
      </c>
      <c r="F23" s="31"/>
      <c r="G23" s="31"/>
      <c r="H23" s="78">
        <f>H24</f>
        <v>6</v>
      </c>
    </row>
    <row r="24" spans="1:8" ht="25.5" customHeight="1" x14ac:dyDescent="0.2">
      <c r="A24" s="17" t="s">
        <v>127</v>
      </c>
      <c r="B24" s="17">
        <v>330</v>
      </c>
      <c r="C24" s="44" t="s">
        <v>41</v>
      </c>
      <c r="D24" s="30" t="s">
        <v>67</v>
      </c>
      <c r="E24" s="30" t="s">
        <v>156</v>
      </c>
      <c r="F24" s="31"/>
      <c r="G24" s="31"/>
      <c r="H24" s="78">
        <f>H26+H27</f>
        <v>6</v>
      </c>
    </row>
    <row r="25" spans="1:8" ht="54" hidden="1" customHeight="1" x14ac:dyDescent="0.2">
      <c r="A25" s="27" t="s">
        <v>46</v>
      </c>
      <c r="B25" s="27">
        <v>330</v>
      </c>
      <c r="C25" s="45" t="s">
        <v>41</v>
      </c>
      <c r="D25" s="33" t="s">
        <v>67</v>
      </c>
      <c r="E25" s="33" t="s">
        <v>156</v>
      </c>
      <c r="F25" s="34">
        <v>100</v>
      </c>
      <c r="G25" s="34"/>
      <c r="H25" s="79"/>
    </row>
    <row r="26" spans="1:8" ht="27.75" customHeight="1" x14ac:dyDescent="0.2">
      <c r="A26" s="27" t="s">
        <v>157</v>
      </c>
      <c r="B26" s="27">
        <v>330</v>
      </c>
      <c r="C26" s="45" t="s">
        <v>41</v>
      </c>
      <c r="D26" s="33" t="s">
        <v>67</v>
      </c>
      <c r="E26" s="33" t="s">
        <v>156</v>
      </c>
      <c r="F26" s="34">
        <v>200</v>
      </c>
      <c r="G26" s="34"/>
      <c r="H26" s="79">
        <v>6</v>
      </c>
    </row>
    <row r="27" spans="1:8" hidden="1" x14ac:dyDescent="0.2">
      <c r="A27" s="27" t="s">
        <v>60</v>
      </c>
      <c r="B27" s="27">
        <v>330</v>
      </c>
      <c r="C27" s="45" t="s">
        <v>41</v>
      </c>
      <c r="D27" s="255" t="s">
        <v>67</v>
      </c>
      <c r="E27" s="255" t="s">
        <v>156</v>
      </c>
      <c r="F27" s="254">
        <v>800</v>
      </c>
      <c r="G27" s="254"/>
      <c r="H27" s="79"/>
    </row>
    <row r="28" spans="1:8" ht="38.25" x14ac:dyDescent="0.2">
      <c r="A28" s="12" t="s">
        <v>47</v>
      </c>
      <c r="B28" s="12">
        <v>330</v>
      </c>
      <c r="C28" s="13" t="s">
        <v>41</v>
      </c>
      <c r="D28" s="2" t="s">
        <v>48</v>
      </c>
      <c r="E28" s="19"/>
      <c r="F28" s="355"/>
      <c r="G28" s="355"/>
      <c r="H28" s="74">
        <f>H29+H34</f>
        <v>8572.7000000000007</v>
      </c>
    </row>
    <row r="29" spans="1:8" ht="38.25" x14ac:dyDescent="0.2">
      <c r="A29" s="26" t="s">
        <v>219</v>
      </c>
      <c r="B29" s="26">
        <v>330</v>
      </c>
      <c r="C29" s="29" t="s">
        <v>41</v>
      </c>
      <c r="D29" s="29" t="s">
        <v>48</v>
      </c>
      <c r="E29" s="41" t="s">
        <v>201</v>
      </c>
      <c r="F29" s="229"/>
      <c r="G29" s="229"/>
      <c r="H29" s="77">
        <f>H30</f>
        <v>2605.9</v>
      </c>
    </row>
    <row r="30" spans="1:8" ht="25.5" x14ac:dyDescent="0.2">
      <c r="A30" s="26" t="s">
        <v>297</v>
      </c>
      <c r="B30" s="26">
        <v>330</v>
      </c>
      <c r="C30" s="29" t="s">
        <v>41</v>
      </c>
      <c r="D30" s="29" t="s">
        <v>48</v>
      </c>
      <c r="E30" s="41" t="s">
        <v>202</v>
      </c>
      <c r="F30" s="229"/>
      <c r="G30" s="229"/>
      <c r="H30" s="77">
        <f>H31</f>
        <v>2605.9</v>
      </c>
    </row>
    <row r="31" spans="1:8" ht="38.25" x14ac:dyDescent="0.2">
      <c r="A31" s="17" t="s">
        <v>293</v>
      </c>
      <c r="B31" s="17">
        <v>330</v>
      </c>
      <c r="C31" s="44" t="s">
        <v>41</v>
      </c>
      <c r="D31" s="44" t="s">
        <v>48</v>
      </c>
      <c r="E31" s="30" t="s">
        <v>203</v>
      </c>
      <c r="F31" s="228"/>
      <c r="G31" s="228"/>
      <c r="H31" s="78">
        <f>H32</f>
        <v>2605.9</v>
      </c>
    </row>
    <row r="32" spans="1:8" ht="25.5" x14ac:dyDescent="0.2">
      <c r="A32" s="17" t="s">
        <v>298</v>
      </c>
      <c r="B32" s="17">
        <v>330</v>
      </c>
      <c r="C32" s="44" t="s">
        <v>41</v>
      </c>
      <c r="D32" s="44" t="s">
        <v>48</v>
      </c>
      <c r="E32" s="30" t="s">
        <v>203</v>
      </c>
      <c r="F32" s="228"/>
      <c r="G32" s="228"/>
      <c r="H32" s="78">
        <f>H33</f>
        <v>2605.9</v>
      </c>
    </row>
    <row r="33" spans="1:8" ht="25.5" x14ac:dyDescent="0.2">
      <c r="A33" s="27" t="s">
        <v>163</v>
      </c>
      <c r="B33" s="17">
        <v>330</v>
      </c>
      <c r="C33" s="32" t="s">
        <v>41</v>
      </c>
      <c r="D33" s="227" t="s">
        <v>48</v>
      </c>
      <c r="E33" s="226" t="s">
        <v>203</v>
      </c>
      <c r="F33" s="226">
        <v>200</v>
      </c>
      <c r="G33" s="226"/>
      <c r="H33" s="79">
        <v>2605.9</v>
      </c>
    </row>
    <row r="34" spans="1:8" ht="13.5" x14ac:dyDescent="0.25">
      <c r="A34" s="26" t="s">
        <v>128</v>
      </c>
      <c r="B34" s="26">
        <v>330</v>
      </c>
      <c r="C34" s="28" t="s">
        <v>41</v>
      </c>
      <c r="D34" s="41" t="s">
        <v>48</v>
      </c>
      <c r="E34" s="41" t="s">
        <v>161</v>
      </c>
      <c r="F34" s="361"/>
      <c r="G34" s="361"/>
      <c r="H34" s="77">
        <f>H35</f>
        <v>5966.8</v>
      </c>
    </row>
    <row r="35" spans="1:8" ht="27.75" customHeight="1" x14ac:dyDescent="0.2">
      <c r="A35" s="16" t="s">
        <v>127</v>
      </c>
      <c r="B35" s="16">
        <v>330</v>
      </c>
      <c r="C35" s="18" t="s">
        <v>41</v>
      </c>
      <c r="D35" s="19" t="s">
        <v>48</v>
      </c>
      <c r="E35" s="19" t="s">
        <v>162</v>
      </c>
      <c r="F35" s="356"/>
      <c r="G35" s="356"/>
      <c r="H35" s="75">
        <f>H36+H37+H38</f>
        <v>5966.8</v>
      </c>
    </row>
    <row r="36" spans="1:8" ht="52.5" customHeight="1" x14ac:dyDescent="0.2">
      <c r="A36" s="22" t="s">
        <v>46</v>
      </c>
      <c r="B36" s="16">
        <v>330</v>
      </c>
      <c r="C36" s="23" t="s">
        <v>41</v>
      </c>
      <c r="D36" s="184" t="s">
        <v>48</v>
      </c>
      <c r="E36" s="185" t="s">
        <v>162</v>
      </c>
      <c r="F36" s="355">
        <v>100</v>
      </c>
      <c r="G36" s="355"/>
      <c r="H36" s="76">
        <f>4712+123.3+37.3</f>
        <v>4872.6000000000004</v>
      </c>
    </row>
    <row r="37" spans="1:8" ht="25.5" customHeight="1" x14ac:dyDescent="0.2">
      <c r="A37" s="22" t="s">
        <v>163</v>
      </c>
      <c r="B37" s="16">
        <v>330</v>
      </c>
      <c r="C37" s="23" t="s">
        <v>41</v>
      </c>
      <c r="D37" s="185" t="s">
        <v>48</v>
      </c>
      <c r="E37" s="185" t="s">
        <v>162</v>
      </c>
      <c r="F37" s="185">
        <v>200</v>
      </c>
      <c r="G37" s="184"/>
      <c r="H37" s="76">
        <f>1203-204</f>
        <v>999</v>
      </c>
    </row>
    <row r="38" spans="1:8" x14ac:dyDescent="0.2">
      <c r="A38" s="22" t="s">
        <v>60</v>
      </c>
      <c r="B38" s="16">
        <v>330</v>
      </c>
      <c r="C38" s="205" t="s">
        <v>41</v>
      </c>
      <c r="D38" s="185" t="s">
        <v>48</v>
      </c>
      <c r="E38" s="185" t="s">
        <v>162</v>
      </c>
      <c r="F38" s="185" t="s">
        <v>173</v>
      </c>
      <c r="G38" s="184"/>
      <c r="H38" s="76">
        <v>95.2</v>
      </c>
    </row>
    <row r="39" spans="1:8" ht="42" customHeight="1" x14ac:dyDescent="0.2">
      <c r="A39" s="26" t="s">
        <v>50</v>
      </c>
      <c r="B39" s="26">
        <v>330</v>
      </c>
      <c r="C39" s="28" t="s">
        <v>41</v>
      </c>
      <c r="D39" s="41" t="s">
        <v>51</v>
      </c>
      <c r="E39" s="30"/>
      <c r="F39" s="363"/>
      <c r="G39" s="363"/>
      <c r="H39" s="77">
        <f>H40</f>
        <v>483.4</v>
      </c>
    </row>
    <row r="40" spans="1:8" s="55" customFormat="1" ht="17.25" customHeight="1" x14ac:dyDescent="0.2">
      <c r="A40" s="17" t="s">
        <v>129</v>
      </c>
      <c r="B40" s="17">
        <v>330</v>
      </c>
      <c r="C40" s="204" t="s">
        <v>41</v>
      </c>
      <c r="D40" s="30" t="s">
        <v>51</v>
      </c>
      <c r="E40" s="30" t="s">
        <v>164</v>
      </c>
      <c r="F40" s="363"/>
      <c r="G40" s="363"/>
      <c r="H40" s="78">
        <f>H41</f>
        <v>483.4</v>
      </c>
    </row>
    <row r="41" spans="1:8" ht="39" customHeight="1" x14ac:dyDescent="0.2">
      <c r="A41" s="17" t="s">
        <v>214</v>
      </c>
      <c r="B41" s="17">
        <v>330</v>
      </c>
      <c r="C41" s="204" t="s">
        <v>41</v>
      </c>
      <c r="D41" s="30" t="s">
        <v>51</v>
      </c>
      <c r="E41" s="30" t="s">
        <v>165</v>
      </c>
      <c r="F41" s="362"/>
      <c r="G41" s="362"/>
      <c r="H41" s="78">
        <f>H42</f>
        <v>483.4</v>
      </c>
    </row>
    <row r="42" spans="1:8" ht="14.25" customHeight="1" x14ac:dyDescent="0.2">
      <c r="A42" s="27" t="s">
        <v>52</v>
      </c>
      <c r="B42" s="27">
        <v>330</v>
      </c>
      <c r="C42" s="32" t="s">
        <v>41</v>
      </c>
      <c r="D42" s="33" t="s">
        <v>51</v>
      </c>
      <c r="E42" s="161" t="s">
        <v>165</v>
      </c>
      <c r="F42" s="359" t="s">
        <v>53</v>
      </c>
      <c r="G42" s="359"/>
      <c r="H42" s="79">
        <v>483.4</v>
      </c>
    </row>
    <row r="43" spans="1:8" ht="15" hidden="1" customHeight="1" x14ac:dyDescent="0.2">
      <c r="A43" s="26" t="s">
        <v>54</v>
      </c>
      <c r="B43" s="12">
        <v>330</v>
      </c>
      <c r="C43" s="28" t="s">
        <v>41</v>
      </c>
      <c r="D43" s="29" t="s">
        <v>55</v>
      </c>
      <c r="E43" s="25"/>
      <c r="F43" s="25"/>
      <c r="G43" s="25"/>
      <c r="H43" s="77">
        <f>H44</f>
        <v>0</v>
      </c>
    </row>
    <row r="44" spans="1:8" hidden="1" x14ac:dyDescent="0.2">
      <c r="A44" s="26" t="s">
        <v>129</v>
      </c>
      <c r="B44" s="12">
        <v>330</v>
      </c>
      <c r="C44" s="29" t="s">
        <v>41</v>
      </c>
      <c r="D44" s="29" t="s">
        <v>55</v>
      </c>
      <c r="E44" s="41" t="s">
        <v>164</v>
      </c>
      <c r="F44" s="3"/>
      <c r="G44" s="3"/>
      <c r="H44" s="77">
        <f>H45</f>
        <v>0</v>
      </c>
    </row>
    <row r="45" spans="1:8" s="262" customFormat="1" hidden="1" x14ac:dyDescent="0.2">
      <c r="A45" s="17" t="s">
        <v>332</v>
      </c>
      <c r="B45" s="16">
        <v>330</v>
      </c>
      <c r="C45" s="44" t="s">
        <v>41</v>
      </c>
      <c r="D45" s="44" t="s">
        <v>55</v>
      </c>
      <c r="E45" s="30" t="s">
        <v>333</v>
      </c>
      <c r="F45" s="256"/>
      <c r="G45" s="256"/>
      <c r="H45" s="78">
        <f>H46</f>
        <v>0</v>
      </c>
    </row>
    <row r="46" spans="1:8" ht="28.5" hidden="1" customHeight="1" x14ac:dyDescent="0.2">
      <c r="A46" s="27" t="s">
        <v>60</v>
      </c>
      <c r="B46" s="17">
        <v>330</v>
      </c>
      <c r="C46" s="32" t="s">
        <v>41</v>
      </c>
      <c r="D46" s="33" t="s">
        <v>55</v>
      </c>
      <c r="E46" s="254" t="s">
        <v>333</v>
      </c>
      <c r="F46" s="34">
        <v>800</v>
      </c>
      <c r="G46" s="25"/>
      <c r="H46" s="76"/>
    </row>
    <row r="47" spans="1:8" ht="17.25" customHeight="1" x14ac:dyDescent="0.2">
      <c r="A47" s="12" t="s">
        <v>56</v>
      </c>
      <c r="B47" s="12">
        <v>330</v>
      </c>
      <c r="C47" s="13" t="s">
        <v>41</v>
      </c>
      <c r="D47" s="14">
        <v>11</v>
      </c>
      <c r="E47" s="14"/>
      <c r="F47" s="360" t="s">
        <v>57</v>
      </c>
      <c r="G47" s="360"/>
      <c r="H47" s="74">
        <f>H48</f>
        <v>50</v>
      </c>
    </row>
    <row r="48" spans="1:8" ht="17.25" customHeight="1" x14ac:dyDescent="0.2">
      <c r="A48" s="16" t="s">
        <v>166</v>
      </c>
      <c r="B48" s="16">
        <v>330</v>
      </c>
      <c r="C48" s="18" t="s">
        <v>41</v>
      </c>
      <c r="D48" s="186">
        <v>11</v>
      </c>
      <c r="E48" s="186" t="s">
        <v>167</v>
      </c>
      <c r="F48" s="356"/>
      <c r="G48" s="356"/>
      <c r="H48" s="75">
        <f>H49</f>
        <v>50</v>
      </c>
    </row>
    <row r="49" spans="1:8" ht="15.75" customHeight="1" x14ac:dyDescent="0.2">
      <c r="A49" s="16" t="s">
        <v>168</v>
      </c>
      <c r="B49" s="16">
        <v>330</v>
      </c>
      <c r="C49" s="18" t="s">
        <v>41</v>
      </c>
      <c r="D49" s="186">
        <v>11</v>
      </c>
      <c r="E49" s="186" t="s">
        <v>169</v>
      </c>
      <c r="F49" s="356"/>
      <c r="G49" s="356"/>
      <c r="H49" s="75">
        <f>H50</f>
        <v>50</v>
      </c>
    </row>
    <row r="50" spans="1:8" ht="15" customHeight="1" x14ac:dyDescent="0.2">
      <c r="A50" s="35" t="s">
        <v>60</v>
      </c>
      <c r="B50" s="16">
        <v>330</v>
      </c>
      <c r="C50" s="23" t="s">
        <v>41</v>
      </c>
      <c r="D50" s="184">
        <v>11</v>
      </c>
      <c r="E50" s="184" t="s">
        <v>169</v>
      </c>
      <c r="F50" s="355">
        <v>800</v>
      </c>
      <c r="G50" s="355"/>
      <c r="H50" s="76">
        <v>50</v>
      </c>
    </row>
    <row r="51" spans="1:8" x14ac:dyDescent="0.2">
      <c r="A51" s="12" t="s">
        <v>62</v>
      </c>
      <c r="B51" s="12">
        <v>330</v>
      </c>
      <c r="C51" s="13" t="s">
        <v>41</v>
      </c>
      <c r="D51" s="14">
        <v>13</v>
      </c>
      <c r="E51" s="14" t="s">
        <v>57</v>
      </c>
      <c r="F51" s="360"/>
      <c r="G51" s="360"/>
      <c r="H51" s="74">
        <f>H54+H64+H67+H59</f>
        <v>52.5</v>
      </c>
    </row>
    <row r="52" spans="1:8" hidden="1" x14ac:dyDescent="0.2">
      <c r="A52" s="17"/>
      <c r="B52" s="16"/>
      <c r="C52" s="36"/>
      <c r="D52" s="37"/>
      <c r="E52" s="37"/>
      <c r="F52" s="38"/>
      <c r="G52" s="39"/>
      <c r="H52" s="80"/>
    </row>
    <row r="53" spans="1:8" ht="24.75" hidden="1" customHeight="1" x14ac:dyDescent="0.2">
      <c r="A53" s="17"/>
      <c r="B53" s="17"/>
      <c r="C53" s="36"/>
      <c r="D53" s="37"/>
      <c r="E53" s="37"/>
      <c r="F53" s="40"/>
      <c r="G53" s="14"/>
      <c r="H53" s="78"/>
    </row>
    <row r="54" spans="1:8" ht="44.25" customHeight="1" x14ac:dyDescent="0.25">
      <c r="A54" s="26" t="s">
        <v>229</v>
      </c>
      <c r="B54" s="147">
        <v>330</v>
      </c>
      <c r="C54" s="68" t="s">
        <v>41</v>
      </c>
      <c r="D54" s="68" t="s">
        <v>63</v>
      </c>
      <c r="E54" s="68" t="s">
        <v>197</v>
      </c>
      <c r="F54" s="153"/>
      <c r="G54" s="139"/>
      <c r="H54" s="77">
        <f>H55</f>
        <v>28.8</v>
      </c>
    </row>
    <row r="55" spans="1:8" ht="30" customHeight="1" x14ac:dyDescent="0.25">
      <c r="A55" s="26" t="s">
        <v>265</v>
      </c>
      <c r="B55" s="147">
        <v>330</v>
      </c>
      <c r="C55" s="68" t="s">
        <v>41</v>
      </c>
      <c r="D55" s="68" t="s">
        <v>63</v>
      </c>
      <c r="E55" s="68" t="s">
        <v>227</v>
      </c>
      <c r="F55" s="153"/>
      <c r="G55" s="155"/>
      <c r="H55" s="77">
        <f>H56</f>
        <v>28.8</v>
      </c>
    </row>
    <row r="56" spans="1:8" ht="40.5" customHeight="1" x14ac:dyDescent="0.2">
      <c r="A56" s="17" t="s">
        <v>334</v>
      </c>
      <c r="B56" s="70" t="s">
        <v>172</v>
      </c>
      <c r="C56" s="37" t="s">
        <v>41</v>
      </c>
      <c r="D56" s="37" t="s">
        <v>63</v>
      </c>
      <c r="E56" s="37" t="s">
        <v>228</v>
      </c>
      <c r="F56" s="40"/>
      <c r="G56" s="252"/>
      <c r="H56" s="78">
        <f>H57</f>
        <v>28.8</v>
      </c>
    </row>
    <row r="57" spans="1:8" ht="25.5" x14ac:dyDescent="0.2">
      <c r="A57" s="17" t="s">
        <v>221</v>
      </c>
      <c r="B57" s="70" t="s">
        <v>172</v>
      </c>
      <c r="C57" s="37" t="s">
        <v>41</v>
      </c>
      <c r="D57" s="37" t="s">
        <v>63</v>
      </c>
      <c r="E57" s="37" t="s">
        <v>228</v>
      </c>
      <c r="F57" s="40"/>
      <c r="G57" s="252"/>
      <c r="H57" s="78">
        <f>H58</f>
        <v>28.8</v>
      </c>
    </row>
    <row r="58" spans="1:8" ht="32.25" customHeight="1" x14ac:dyDescent="0.25">
      <c r="A58" s="27" t="s">
        <v>157</v>
      </c>
      <c r="B58" s="71" t="s">
        <v>172</v>
      </c>
      <c r="C58" s="40" t="s">
        <v>41</v>
      </c>
      <c r="D58" s="40" t="s">
        <v>63</v>
      </c>
      <c r="E58" s="40" t="s">
        <v>228</v>
      </c>
      <c r="F58" s="40" t="s">
        <v>64</v>
      </c>
      <c r="G58" s="159"/>
      <c r="H58" s="79">
        <v>28.8</v>
      </c>
    </row>
    <row r="59" spans="1:8" ht="39.75" hidden="1" customHeight="1" x14ac:dyDescent="0.2">
      <c r="A59" s="26" t="s">
        <v>219</v>
      </c>
      <c r="B59" s="147" t="s">
        <v>172</v>
      </c>
      <c r="C59" s="68" t="s">
        <v>41</v>
      </c>
      <c r="D59" s="68" t="s">
        <v>63</v>
      </c>
      <c r="E59" s="68" t="s">
        <v>201</v>
      </c>
      <c r="F59" s="68"/>
      <c r="G59" s="251"/>
      <c r="H59" s="77">
        <f>H60</f>
        <v>0</v>
      </c>
    </row>
    <row r="60" spans="1:8" hidden="1" x14ac:dyDescent="0.2">
      <c r="A60" s="26" t="s">
        <v>326</v>
      </c>
      <c r="B60" s="147" t="s">
        <v>172</v>
      </c>
      <c r="C60" s="68" t="s">
        <v>41</v>
      </c>
      <c r="D60" s="68" t="s">
        <v>63</v>
      </c>
      <c r="E60" s="68" t="s">
        <v>336</v>
      </c>
      <c r="F60" s="68"/>
      <c r="G60" s="251"/>
      <c r="H60" s="77">
        <f>H61</f>
        <v>0</v>
      </c>
    </row>
    <row r="61" spans="1:8" ht="32.25" hidden="1" customHeight="1" x14ac:dyDescent="0.2">
      <c r="A61" s="17" t="s">
        <v>322</v>
      </c>
      <c r="B61" s="70" t="s">
        <v>172</v>
      </c>
      <c r="C61" s="37" t="s">
        <v>41</v>
      </c>
      <c r="D61" s="37" t="s">
        <v>63</v>
      </c>
      <c r="E61" s="37" t="s">
        <v>337</v>
      </c>
      <c r="F61" s="37"/>
      <c r="G61" s="252"/>
      <c r="H61" s="78">
        <f>H62</f>
        <v>0</v>
      </c>
    </row>
    <row r="62" spans="1:8" ht="32.25" hidden="1" customHeight="1" x14ac:dyDescent="0.2">
      <c r="A62" s="17" t="s">
        <v>335</v>
      </c>
      <c r="B62" s="70" t="s">
        <v>172</v>
      </c>
      <c r="C62" s="37" t="s">
        <v>41</v>
      </c>
      <c r="D62" s="37" t="s">
        <v>63</v>
      </c>
      <c r="E62" s="37" t="s">
        <v>337</v>
      </c>
      <c r="F62" s="37"/>
      <c r="G62" s="252"/>
      <c r="H62" s="78">
        <f>H63</f>
        <v>0</v>
      </c>
    </row>
    <row r="63" spans="1:8" ht="32.25" hidden="1" customHeight="1" x14ac:dyDescent="0.25">
      <c r="A63" s="27" t="s">
        <v>157</v>
      </c>
      <c r="B63" s="71" t="s">
        <v>172</v>
      </c>
      <c r="C63" s="40" t="s">
        <v>41</v>
      </c>
      <c r="D63" s="40" t="s">
        <v>63</v>
      </c>
      <c r="E63" s="40" t="s">
        <v>337</v>
      </c>
      <c r="F63" s="40" t="s">
        <v>64</v>
      </c>
      <c r="G63" s="257"/>
      <c r="H63" s="79"/>
    </row>
    <row r="64" spans="1:8" ht="13.5" customHeight="1" x14ac:dyDescent="0.2">
      <c r="A64" s="43" t="s">
        <v>126</v>
      </c>
      <c r="B64" s="26">
        <v>330</v>
      </c>
      <c r="C64" s="68" t="s">
        <v>41</v>
      </c>
      <c r="D64" s="68" t="s">
        <v>63</v>
      </c>
      <c r="E64" s="68" t="s">
        <v>170</v>
      </c>
      <c r="F64" s="68"/>
      <c r="G64" s="139"/>
      <c r="H64" s="77">
        <f>H65</f>
        <v>23.7</v>
      </c>
    </row>
    <row r="65" spans="1:8" ht="39.75" customHeight="1" x14ac:dyDescent="0.2">
      <c r="A65" s="202" t="s">
        <v>299</v>
      </c>
      <c r="B65" s="16">
        <v>330</v>
      </c>
      <c r="C65" s="36" t="s">
        <v>41</v>
      </c>
      <c r="D65" s="37" t="s">
        <v>63</v>
      </c>
      <c r="E65" s="37" t="s">
        <v>171</v>
      </c>
      <c r="F65" s="38"/>
      <c r="G65" s="203"/>
      <c r="H65" s="80">
        <f>H66</f>
        <v>23.7</v>
      </c>
    </row>
    <row r="66" spans="1:8" ht="32.25" customHeight="1" x14ac:dyDescent="0.2">
      <c r="A66" s="35" t="s">
        <v>157</v>
      </c>
      <c r="B66" s="17">
        <v>330</v>
      </c>
      <c r="C66" s="36" t="s">
        <v>41</v>
      </c>
      <c r="D66" s="37" t="s">
        <v>63</v>
      </c>
      <c r="E66" s="37" t="s">
        <v>171</v>
      </c>
      <c r="F66" s="40" t="s">
        <v>64</v>
      </c>
      <c r="G66" s="155"/>
      <c r="H66" s="79">
        <v>23.7</v>
      </c>
    </row>
    <row r="67" spans="1:8" ht="16.5" hidden="1" customHeight="1" x14ac:dyDescent="0.2">
      <c r="A67" s="146" t="s">
        <v>129</v>
      </c>
      <c r="B67" s="147">
        <v>330</v>
      </c>
      <c r="C67" s="68" t="s">
        <v>41</v>
      </c>
      <c r="D67" s="68" t="s">
        <v>63</v>
      </c>
      <c r="E67" s="68" t="s">
        <v>164</v>
      </c>
      <c r="F67" s="68"/>
      <c r="G67" s="2"/>
      <c r="H67" s="241">
        <f>H68</f>
        <v>0</v>
      </c>
    </row>
    <row r="68" spans="1:8" ht="16.5" hidden="1" customHeight="1" x14ac:dyDescent="0.2">
      <c r="A68" s="69" t="s">
        <v>308</v>
      </c>
      <c r="B68" s="70" t="s">
        <v>172</v>
      </c>
      <c r="C68" s="37" t="s">
        <v>41</v>
      </c>
      <c r="D68" s="37" t="s">
        <v>63</v>
      </c>
      <c r="E68" s="37" t="s">
        <v>307</v>
      </c>
      <c r="F68" s="37"/>
      <c r="G68" s="19"/>
      <c r="H68" s="239">
        <f>H69+H70</f>
        <v>0</v>
      </c>
    </row>
    <row r="69" spans="1:8" ht="25.5" hidden="1" x14ac:dyDescent="0.2">
      <c r="A69" s="35" t="s">
        <v>157</v>
      </c>
      <c r="B69" s="71" t="s">
        <v>172</v>
      </c>
      <c r="C69" s="40" t="s">
        <v>41</v>
      </c>
      <c r="D69" s="40" t="s">
        <v>63</v>
      </c>
      <c r="E69" s="40" t="s">
        <v>307</v>
      </c>
      <c r="F69" s="40" t="s">
        <v>64</v>
      </c>
      <c r="G69" s="231"/>
      <c r="H69" s="240"/>
    </row>
    <row r="70" spans="1:8" ht="15" hidden="1" customHeight="1" x14ac:dyDescent="0.25">
      <c r="A70" s="35" t="s">
        <v>60</v>
      </c>
      <c r="B70" s="71" t="s">
        <v>172</v>
      </c>
      <c r="C70" s="40" t="s">
        <v>41</v>
      </c>
      <c r="D70" s="40" t="s">
        <v>63</v>
      </c>
      <c r="E70" s="40" t="s">
        <v>307</v>
      </c>
      <c r="F70" s="40" t="s">
        <v>173</v>
      </c>
      <c r="G70" s="72"/>
      <c r="H70" s="240"/>
    </row>
    <row r="71" spans="1:8" ht="54.75" hidden="1" customHeight="1" x14ac:dyDescent="0.2">
      <c r="A71" s="69" t="s">
        <v>174</v>
      </c>
      <c r="B71" s="70" t="s">
        <v>172</v>
      </c>
      <c r="C71" s="37" t="s">
        <v>41</v>
      </c>
      <c r="D71" s="37" t="s">
        <v>63</v>
      </c>
      <c r="E71" s="37" t="s">
        <v>175</v>
      </c>
      <c r="F71" s="37"/>
      <c r="G71" s="2"/>
      <c r="H71" s="81">
        <f>H72</f>
        <v>0</v>
      </c>
    </row>
    <row r="72" spans="1:8" ht="15" hidden="1" customHeight="1" x14ac:dyDescent="0.25">
      <c r="A72" s="35" t="s">
        <v>52</v>
      </c>
      <c r="B72" s="71" t="s">
        <v>172</v>
      </c>
      <c r="C72" s="40" t="s">
        <v>41</v>
      </c>
      <c r="D72" s="40" t="s">
        <v>63</v>
      </c>
      <c r="E72" s="40" t="s">
        <v>175</v>
      </c>
      <c r="F72" s="40" t="s">
        <v>53</v>
      </c>
      <c r="G72" s="72"/>
      <c r="H72" s="82"/>
    </row>
    <row r="73" spans="1:8" ht="15" hidden="1" customHeight="1" x14ac:dyDescent="0.2">
      <c r="A73" s="43" t="s">
        <v>129</v>
      </c>
      <c r="B73" s="147" t="s">
        <v>172</v>
      </c>
      <c r="C73" s="68" t="s">
        <v>41</v>
      </c>
      <c r="D73" s="68" t="s">
        <v>63</v>
      </c>
      <c r="E73" s="68" t="s">
        <v>164</v>
      </c>
      <c r="F73" s="68"/>
      <c r="G73" s="2"/>
      <c r="H73" s="148">
        <f>H74</f>
        <v>0</v>
      </c>
    </row>
    <row r="74" spans="1:8" ht="25.5" hidden="1" x14ac:dyDescent="0.2">
      <c r="A74" s="69" t="s">
        <v>270</v>
      </c>
      <c r="B74" s="70" t="s">
        <v>172</v>
      </c>
      <c r="C74" s="37" t="s">
        <v>41</v>
      </c>
      <c r="D74" s="37" t="s">
        <v>63</v>
      </c>
      <c r="E74" s="37" t="s">
        <v>271</v>
      </c>
      <c r="F74" s="37"/>
      <c r="G74" s="2"/>
      <c r="H74" s="81">
        <f>H75</f>
        <v>0</v>
      </c>
    </row>
    <row r="75" spans="1:8" ht="26.25" hidden="1" x14ac:dyDescent="0.25">
      <c r="A75" s="35" t="s">
        <v>157</v>
      </c>
      <c r="B75" s="71" t="s">
        <v>172</v>
      </c>
      <c r="C75" s="40" t="s">
        <v>41</v>
      </c>
      <c r="D75" s="40" t="s">
        <v>63</v>
      </c>
      <c r="E75" s="40" t="s">
        <v>271</v>
      </c>
      <c r="F75" s="40" t="s">
        <v>64</v>
      </c>
      <c r="G75" s="72"/>
      <c r="H75" s="82"/>
    </row>
    <row r="76" spans="1:8" ht="16.5" customHeight="1" x14ac:dyDescent="0.2">
      <c r="A76" s="12" t="s">
        <v>65</v>
      </c>
      <c r="B76" s="12">
        <v>330</v>
      </c>
      <c r="C76" s="13" t="s">
        <v>44</v>
      </c>
      <c r="D76" s="2"/>
      <c r="E76" s="140"/>
      <c r="F76" s="355"/>
      <c r="G76" s="355"/>
      <c r="H76" s="74">
        <f>H77</f>
        <v>55.3</v>
      </c>
    </row>
    <row r="77" spans="1:8" ht="14.25" customHeight="1" x14ac:dyDescent="0.2">
      <c r="A77" s="12" t="s">
        <v>66</v>
      </c>
      <c r="B77" s="12">
        <v>330</v>
      </c>
      <c r="C77" s="13" t="s">
        <v>44</v>
      </c>
      <c r="D77" s="155" t="s">
        <v>67</v>
      </c>
      <c r="E77" s="156"/>
      <c r="F77" s="355"/>
      <c r="G77" s="355"/>
      <c r="H77" s="74">
        <f>H78</f>
        <v>55.3</v>
      </c>
    </row>
    <row r="78" spans="1:8" ht="13.5" customHeight="1" x14ac:dyDescent="0.2">
      <c r="A78" s="16" t="s">
        <v>134</v>
      </c>
      <c r="B78" s="16">
        <v>330</v>
      </c>
      <c r="C78" s="18" t="s">
        <v>44</v>
      </c>
      <c r="D78" s="156" t="s">
        <v>67</v>
      </c>
      <c r="E78" s="156" t="s">
        <v>170</v>
      </c>
      <c r="F78" s="356"/>
      <c r="G78" s="356"/>
      <c r="H78" s="75">
        <f>H79</f>
        <v>55.3</v>
      </c>
    </row>
    <row r="79" spans="1:8" ht="38.25" x14ac:dyDescent="0.2">
      <c r="A79" s="16" t="s">
        <v>193</v>
      </c>
      <c r="B79" s="16">
        <v>330</v>
      </c>
      <c r="C79" s="18" t="s">
        <v>44</v>
      </c>
      <c r="D79" s="156" t="s">
        <v>67</v>
      </c>
      <c r="E79" s="156" t="s">
        <v>176</v>
      </c>
      <c r="F79" s="356"/>
      <c r="G79" s="356"/>
      <c r="H79" s="75">
        <f>H81+H80</f>
        <v>55.3</v>
      </c>
    </row>
    <row r="80" spans="1:8" ht="52.5" customHeight="1" x14ac:dyDescent="0.2">
      <c r="A80" s="27" t="s">
        <v>338</v>
      </c>
      <c r="B80" s="16">
        <v>330</v>
      </c>
      <c r="C80" s="23" t="s">
        <v>44</v>
      </c>
      <c r="D80" s="249" t="s">
        <v>67</v>
      </c>
      <c r="E80" s="249" t="s">
        <v>176</v>
      </c>
      <c r="F80" s="248">
        <v>100</v>
      </c>
      <c r="G80" s="248"/>
      <c r="H80" s="75">
        <v>45.8</v>
      </c>
    </row>
    <row r="81" spans="1:8" ht="30" customHeight="1" x14ac:dyDescent="0.2">
      <c r="A81" s="35" t="s">
        <v>157</v>
      </c>
      <c r="B81" s="16">
        <v>330</v>
      </c>
      <c r="C81" s="23" t="s">
        <v>44</v>
      </c>
      <c r="D81" s="154" t="s">
        <v>67</v>
      </c>
      <c r="E81" s="154" t="s">
        <v>176</v>
      </c>
      <c r="F81" s="355">
        <v>200</v>
      </c>
      <c r="G81" s="355"/>
      <c r="H81" s="76">
        <v>9.5</v>
      </c>
    </row>
    <row r="82" spans="1:8" ht="25.5" customHeight="1" x14ac:dyDescent="0.2">
      <c r="A82" s="12" t="s">
        <v>68</v>
      </c>
      <c r="B82" s="12">
        <v>330</v>
      </c>
      <c r="C82" s="13" t="s">
        <v>67</v>
      </c>
      <c r="D82" s="14"/>
      <c r="E82" s="14"/>
      <c r="F82" s="360"/>
      <c r="G82" s="360"/>
      <c r="H82" s="74">
        <f>H83+H94</f>
        <v>4068.5</v>
      </c>
    </row>
    <row r="83" spans="1:8" ht="26.25" customHeight="1" x14ac:dyDescent="0.2">
      <c r="A83" s="12" t="s">
        <v>69</v>
      </c>
      <c r="B83" s="12">
        <v>330</v>
      </c>
      <c r="C83" s="13" t="s">
        <v>67</v>
      </c>
      <c r="D83" s="155" t="s">
        <v>70</v>
      </c>
      <c r="E83" s="155"/>
      <c r="F83" s="360"/>
      <c r="G83" s="360"/>
      <c r="H83" s="74">
        <f>H85</f>
        <v>3980.8</v>
      </c>
    </row>
    <row r="84" spans="1:8" ht="25.5" x14ac:dyDescent="0.2">
      <c r="A84" s="12" t="s">
        <v>267</v>
      </c>
      <c r="B84" s="12">
        <v>330</v>
      </c>
      <c r="C84" s="152" t="s">
        <v>67</v>
      </c>
      <c r="D84" s="2" t="s">
        <v>70</v>
      </c>
      <c r="E84" s="155" t="s">
        <v>177</v>
      </c>
      <c r="F84" s="155"/>
      <c r="G84" s="155"/>
      <c r="H84" s="74">
        <f>H85</f>
        <v>3980.8</v>
      </c>
    </row>
    <row r="85" spans="1:8" ht="38.25" x14ac:dyDescent="0.2">
      <c r="A85" s="12" t="s">
        <v>266</v>
      </c>
      <c r="B85" s="12">
        <v>330</v>
      </c>
      <c r="C85" s="13" t="s">
        <v>67</v>
      </c>
      <c r="D85" s="155" t="s">
        <v>70</v>
      </c>
      <c r="E85" s="155" t="s">
        <v>178</v>
      </c>
      <c r="F85" s="360"/>
      <c r="G85" s="360"/>
      <c r="H85" s="74">
        <f>H86+H90+H92</f>
        <v>3980.8</v>
      </c>
    </row>
    <row r="86" spans="1:8" ht="29.25" customHeight="1" x14ac:dyDescent="0.2">
      <c r="A86" s="16" t="s">
        <v>195</v>
      </c>
      <c r="B86" s="201">
        <v>330</v>
      </c>
      <c r="C86" s="20" t="s">
        <v>67</v>
      </c>
      <c r="D86" s="19" t="s">
        <v>70</v>
      </c>
      <c r="E86" s="19" t="s">
        <v>178</v>
      </c>
      <c r="F86" s="156"/>
      <c r="G86" s="156"/>
      <c r="H86" s="75">
        <f>H87</f>
        <v>10.8</v>
      </c>
    </row>
    <row r="87" spans="1:8" ht="27.75" customHeight="1" x14ac:dyDescent="0.2">
      <c r="A87" s="35" t="s">
        <v>157</v>
      </c>
      <c r="B87" s="16">
        <v>330</v>
      </c>
      <c r="C87" s="23" t="s">
        <v>67</v>
      </c>
      <c r="D87" s="154" t="s">
        <v>70</v>
      </c>
      <c r="E87" s="154" t="s">
        <v>178</v>
      </c>
      <c r="F87" s="355">
        <v>200</v>
      </c>
      <c r="G87" s="355"/>
      <c r="H87" s="76">
        <v>10.8</v>
      </c>
    </row>
    <row r="88" spans="1:8" ht="27.75" hidden="1" customHeight="1" x14ac:dyDescent="0.2">
      <c r="A88" s="16" t="s">
        <v>196</v>
      </c>
      <c r="B88" s="201">
        <v>330</v>
      </c>
      <c r="C88" s="20" t="s">
        <v>67</v>
      </c>
      <c r="D88" s="19" t="s">
        <v>70</v>
      </c>
      <c r="E88" s="19" t="s">
        <v>178</v>
      </c>
      <c r="F88" s="156"/>
      <c r="G88" s="156"/>
      <c r="H88" s="75">
        <f>H89</f>
        <v>0</v>
      </c>
    </row>
    <row r="89" spans="1:8" ht="27.75" hidden="1" customHeight="1" x14ac:dyDescent="0.2">
      <c r="A89" s="35" t="s">
        <v>157</v>
      </c>
      <c r="B89" s="16">
        <v>330</v>
      </c>
      <c r="C89" s="23" t="s">
        <v>67</v>
      </c>
      <c r="D89" s="154" t="s">
        <v>70</v>
      </c>
      <c r="E89" s="154" t="s">
        <v>178</v>
      </c>
      <c r="F89" s="355">
        <v>200</v>
      </c>
      <c r="G89" s="355"/>
      <c r="H89" s="76"/>
    </row>
    <row r="90" spans="1:8" ht="28.5" customHeight="1" x14ac:dyDescent="0.2">
      <c r="A90" s="16" t="s">
        <v>312</v>
      </c>
      <c r="B90" s="201">
        <v>330</v>
      </c>
      <c r="C90" s="20" t="s">
        <v>67</v>
      </c>
      <c r="D90" s="19" t="s">
        <v>70</v>
      </c>
      <c r="E90" s="19" t="s">
        <v>178</v>
      </c>
      <c r="F90" s="156"/>
      <c r="G90" s="156"/>
      <c r="H90" s="75">
        <f>H91</f>
        <v>3826.7</v>
      </c>
    </row>
    <row r="91" spans="1:8" ht="27.75" customHeight="1" x14ac:dyDescent="0.2">
      <c r="A91" s="35" t="s">
        <v>157</v>
      </c>
      <c r="B91" s="16">
        <v>330</v>
      </c>
      <c r="C91" s="23" t="s">
        <v>67</v>
      </c>
      <c r="D91" s="154" t="s">
        <v>70</v>
      </c>
      <c r="E91" s="154" t="s">
        <v>178</v>
      </c>
      <c r="F91" s="355">
        <v>200</v>
      </c>
      <c r="G91" s="355"/>
      <c r="H91" s="76">
        <v>3826.7</v>
      </c>
    </row>
    <row r="92" spans="1:8" ht="38.25" x14ac:dyDescent="0.2">
      <c r="A92" s="225" t="s">
        <v>418</v>
      </c>
      <c r="B92" s="201">
        <v>330</v>
      </c>
      <c r="C92" s="20" t="s">
        <v>67</v>
      </c>
      <c r="D92" s="19" t="s">
        <v>70</v>
      </c>
      <c r="E92" s="19" t="s">
        <v>178</v>
      </c>
      <c r="F92" s="316"/>
      <c r="G92" s="316"/>
      <c r="H92" s="78">
        <f>H93</f>
        <v>143.30000000000001</v>
      </c>
    </row>
    <row r="93" spans="1:8" ht="27.75" customHeight="1" x14ac:dyDescent="0.2">
      <c r="A93" s="35" t="s">
        <v>157</v>
      </c>
      <c r="B93" s="16">
        <v>330</v>
      </c>
      <c r="C93" s="23" t="s">
        <v>67</v>
      </c>
      <c r="D93" s="315" t="s">
        <v>70</v>
      </c>
      <c r="E93" s="315" t="s">
        <v>178</v>
      </c>
      <c r="F93" s="355">
        <v>200</v>
      </c>
      <c r="G93" s="355"/>
      <c r="H93" s="76">
        <v>143.30000000000001</v>
      </c>
    </row>
    <row r="94" spans="1:8" ht="15" customHeight="1" x14ac:dyDescent="0.2">
      <c r="A94" s="12" t="s">
        <v>71</v>
      </c>
      <c r="B94" s="12">
        <v>330</v>
      </c>
      <c r="C94" s="13" t="s">
        <v>67</v>
      </c>
      <c r="D94" s="187" t="s">
        <v>72</v>
      </c>
      <c r="E94" s="187"/>
      <c r="F94" s="360"/>
      <c r="G94" s="360"/>
      <c r="H94" s="74">
        <f>H96</f>
        <v>87.7</v>
      </c>
    </row>
    <row r="95" spans="1:8" ht="15" customHeight="1" x14ac:dyDescent="0.2">
      <c r="A95" s="12" t="s">
        <v>129</v>
      </c>
      <c r="B95" s="12">
        <v>330</v>
      </c>
      <c r="C95" s="152" t="s">
        <v>67</v>
      </c>
      <c r="D95" s="2">
        <v>10</v>
      </c>
      <c r="E95" s="2" t="s">
        <v>164</v>
      </c>
      <c r="F95" s="2"/>
      <c r="G95" s="187"/>
      <c r="H95" s="74">
        <f>H96</f>
        <v>87.7</v>
      </c>
    </row>
    <row r="96" spans="1:8" ht="15.75" customHeight="1" x14ac:dyDescent="0.2">
      <c r="A96" s="16" t="s">
        <v>436</v>
      </c>
      <c r="B96" s="16">
        <v>330</v>
      </c>
      <c r="C96" s="18" t="s">
        <v>67</v>
      </c>
      <c r="D96" s="186" t="s">
        <v>72</v>
      </c>
      <c r="E96" s="186" t="s">
        <v>179</v>
      </c>
      <c r="F96" s="356"/>
      <c r="G96" s="356"/>
      <c r="H96" s="75">
        <f>H97</f>
        <v>87.7</v>
      </c>
    </row>
    <row r="97" spans="1:9" ht="27.75" customHeight="1" x14ac:dyDescent="0.2">
      <c r="A97" s="35" t="s">
        <v>157</v>
      </c>
      <c r="B97" s="16">
        <v>330</v>
      </c>
      <c r="C97" s="23" t="s">
        <v>67</v>
      </c>
      <c r="D97" s="184" t="s">
        <v>72</v>
      </c>
      <c r="E97" s="184" t="s">
        <v>179</v>
      </c>
      <c r="F97" s="355">
        <v>200</v>
      </c>
      <c r="G97" s="355"/>
      <c r="H97" s="76">
        <v>87.7</v>
      </c>
    </row>
    <row r="98" spans="1:9" x14ac:dyDescent="0.2">
      <c r="A98" s="43" t="s">
        <v>277</v>
      </c>
      <c r="B98" s="147">
        <v>330</v>
      </c>
      <c r="C98" s="29" t="s">
        <v>48</v>
      </c>
      <c r="D98" s="41"/>
      <c r="E98" s="41"/>
      <c r="F98" s="41"/>
      <c r="G98" s="221"/>
      <c r="H98" s="77">
        <f>H99</f>
        <v>60</v>
      </c>
    </row>
    <row r="99" spans="1:9" x14ac:dyDescent="0.2">
      <c r="A99" s="43" t="s">
        <v>278</v>
      </c>
      <c r="B99" s="147" t="s">
        <v>172</v>
      </c>
      <c r="C99" s="29" t="s">
        <v>48</v>
      </c>
      <c r="D99" s="41" t="s">
        <v>279</v>
      </c>
      <c r="E99" s="41"/>
      <c r="F99" s="41"/>
      <c r="G99" s="221"/>
      <c r="H99" s="77">
        <f>H100</f>
        <v>60</v>
      </c>
    </row>
    <row r="100" spans="1:9" ht="51.75" customHeight="1" x14ac:dyDescent="0.2">
      <c r="A100" s="43" t="s">
        <v>430</v>
      </c>
      <c r="B100" s="147" t="s">
        <v>172</v>
      </c>
      <c r="C100" s="29" t="s">
        <v>48</v>
      </c>
      <c r="D100" s="41" t="s">
        <v>279</v>
      </c>
      <c r="E100" s="41" t="s">
        <v>281</v>
      </c>
      <c r="F100" s="41"/>
      <c r="G100" s="221"/>
      <c r="H100" s="77">
        <f>H101</f>
        <v>60</v>
      </c>
    </row>
    <row r="101" spans="1:9" ht="42.75" customHeight="1" x14ac:dyDescent="0.2">
      <c r="A101" s="225" t="s">
        <v>431</v>
      </c>
      <c r="B101" s="70" t="s">
        <v>172</v>
      </c>
      <c r="C101" s="44" t="s">
        <v>48</v>
      </c>
      <c r="D101" s="30" t="s">
        <v>279</v>
      </c>
      <c r="E101" s="30" t="s">
        <v>280</v>
      </c>
      <c r="F101" s="30"/>
      <c r="G101" s="223"/>
      <c r="H101" s="78">
        <f>H102+H103</f>
        <v>60</v>
      </c>
    </row>
    <row r="102" spans="1:9" ht="27.75" customHeight="1" x14ac:dyDescent="0.2">
      <c r="A102" s="35" t="s">
        <v>157</v>
      </c>
      <c r="B102" s="201" t="s">
        <v>172</v>
      </c>
      <c r="C102" s="205" t="s">
        <v>48</v>
      </c>
      <c r="D102" s="220" t="s">
        <v>279</v>
      </c>
      <c r="E102" s="220" t="s">
        <v>280</v>
      </c>
      <c r="F102" s="220" t="s">
        <v>64</v>
      </c>
      <c r="G102" s="219"/>
      <c r="H102" s="76">
        <v>10</v>
      </c>
    </row>
    <row r="103" spans="1:9" x14ac:dyDescent="0.2">
      <c r="A103" s="35" t="s">
        <v>60</v>
      </c>
      <c r="B103" s="201" t="s">
        <v>172</v>
      </c>
      <c r="C103" s="205" t="s">
        <v>48</v>
      </c>
      <c r="D103" s="234" t="s">
        <v>279</v>
      </c>
      <c r="E103" s="234" t="s">
        <v>280</v>
      </c>
      <c r="F103" s="234" t="s">
        <v>173</v>
      </c>
      <c r="G103" s="233"/>
      <c r="H103" s="76">
        <v>50</v>
      </c>
    </row>
    <row r="104" spans="1:9" ht="15" customHeight="1" x14ac:dyDescent="0.25">
      <c r="A104" s="12" t="s">
        <v>73</v>
      </c>
      <c r="B104" s="12">
        <v>330</v>
      </c>
      <c r="C104" s="13" t="s">
        <v>74</v>
      </c>
      <c r="D104" s="2"/>
      <c r="E104" s="14"/>
      <c r="F104" s="364"/>
      <c r="G104" s="364"/>
      <c r="H104" s="74">
        <f>H116+H121+H136+H105</f>
        <v>1480.3000000000002</v>
      </c>
      <c r="I104" s="134"/>
    </row>
    <row r="105" spans="1:9" ht="15" hidden="1" customHeight="1" x14ac:dyDescent="0.2">
      <c r="A105" s="12" t="s">
        <v>75</v>
      </c>
      <c r="B105" s="12">
        <v>330</v>
      </c>
      <c r="C105" s="4" t="s">
        <v>74</v>
      </c>
      <c r="D105" s="14" t="s">
        <v>41</v>
      </c>
      <c r="E105" s="15"/>
      <c r="F105" s="355"/>
      <c r="G105" s="355"/>
      <c r="H105" s="74">
        <f>H106+H113</f>
        <v>0</v>
      </c>
    </row>
    <row r="106" spans="1:9" ht="39.75" hidden="1" customHeight="1" x14ac:dyDescent="0.25">
      <c r="A106" s="26" t="s">
        <v>229</v>
      </c>
      <c r="B106" s="26">
        <v>330</v>
      </c>
      <c r="C106" s="51" t="s">
        <v>74</v>
      </c>
      <c r="D106" s="3" t="s">
        <v>41</v>
      </c>
      <c r="E106" s="258" t="s">
        <v>197</v>
      </c>
      <c r="F106" s="361"/>
      <c r="G106" s="361"/>
      <c r="H106" s="77">
        <f>H107</f>
        <v>0</v>
      </c>
    </row>
    <row r="107" spans="1:9" ht="39" hidden="1" customHeight="1" x14ac:dyDescent="0.2">
      <c r="A107" s="43" t="s">
        <v>328</v>
      </c>
      <c r="B107" s="26">
        <v>330</v>
      </c>
      <c r="C107" s="51" t="s">
        <v>74</v>
      </c>
      <c r="D107" s="258" t="s">
        <v>41</v>
      </c>
      <c r="E107" s="258" t="s">
        <v>339</v>
      </c>
      <c r="F107" s="358"/>
      <c r="G107" s="358"/>
      <c r="H107" s="77">
        <f>H108</f>
        <v>0</v>
      </c>
    </row>
    <row r="108" spans="1:9" ht="52.5" hidden="1" customHeight="1" x14ac:dyDescent="0.2">
      <c r="A108" s="225" t="s">
        <v>329</v>
      </c>
      <c r="B108" s="17">
        <v>330</v>
      </c>
      <c r="C108" s="44" t="s">
        <v>74</v>
      </c>
      <c r="D108" s="30" t="s">
        <v>41</v>
      </c>
      <c r="E108" s="30" t="s">
        <v>340</v>
      </c>
      <c r="F108" s="30"/>
      <c r="G108" s="256"/>
      <c r="H108" s="78">
        <f>H109+H111</f>
        <v>0</v>
      </c>
    </row>
    <row r="109" spans="1:9" ht="25.5" hidden="1" x14ac:dyDescent="0.2">
      <c r="A109" s="225" t="s">
        <v>341</v>
      </c>
      <c r="B109" s="17">
        <v>330</v>
      </c>
      <c r="C109" s="44" t="s">
        <v>74</v>
      </c>
      <c r="D109" s="30" t="s">
        <v>41</v>
      </c>
      <c r="E109" s="30" t="s">
        <v>340</v>
      </c>
      <c r="F109" s="30"/>
      <c r="G109" s="256"/>
      <c r="H109" s="78">
        <f>H110</f>
        <v>0</v>
      </c>
    </row>
    <row r="110" spans="1:9" ht="27" hidden="1" customHeight="1" x14ac:dyDescent="0.2">
      <c r="A110" s="35" t="s">
        <v>157</v>
      </c>
      <c r="B110" s="27">
        <v>330</v>
      </c>
      <c r="C110" s="42" t="s">
        <v>74</v>
      </c>
      <c r="D110" s="25" t="s">
        <v>41</v>
      </c>
      <c r="E110" s="253" t="s">
        <v>340</v>
      </c>
      <c r="F110" s="355">
        <v>200</v>
      </c>
      <c r="G110" s="355"/>
      <c r="H110" s="76"/>
    </row>
    <row r="111" spans="1:9" ht="27" hidden="1" customHeight="1" x14ac:dyDescent="0.2">
      <c r="A111" s="225" t="s">
        <v>342</v>
      </c>
      <c r="B111" s="17">
        <v>330</v>
      </c>
      <c r="C111" s="44" t="s">
        <v>74</v>
      </c>
      <c r="D111" s="30" t="s">
        <v>41</v>
      </c>
      <c r="E111" s="30" t="s">
        <v>340</v>
      </c>
      <c r="F111" s="256"/>
      <c r="G111" s="256"/>
      <c r="H111" s="78">
        <f>H112</f>
        <v>0</v>
      </c>
    </row>
    <row r="112" spans="1:9" ht="27" hidden="1" customHeight="1" x14ac:dyDescent="0.2">
      <c r="A112" s="35" t="s">
        <v>157</v>
      </c>
      <c r="B112" s="27">
        <v>330</v>
      </c>
      <c r="C112" s="42" t="s">
        <v>74</v>
      </c>
      <c r="D112" s="253" t="s">
        <v>41</v>
      </c>
      <c r="E112" s="253" t="s">
        <v>340</v>
      </c>
      <c r="F112" s="355">
        <v>200</v>
      </c>
      <c r="G112" s="355"/>
      <c r="H112" s="76"/>
    </row>
    <row r="113" spans="1:8" hidden="1" x14ac:dyDescent="0.2">
      <c r="A113" s="43" t="s">
        <v>129</v>
      </c>
      <c r="B113" s="26">
        <v>330</v>
      </c>
      <c r="C113" s="29" t="s">
        <v>74</v>
      </c>
      <c r="D113" s="41" t="s">
        <v>41</v>
      </c>
      <c r="E113" s="41" t="s">
        <v>353</v>
      </c>
      <c r="F113" s="41"/>
      <c r="G113" s="267"/>
      <c r="H113" s="77">
        <f>H114</f>
        <v>0</v>
      </c>
    </row>
    <row r="114" spans="1:8" hidden="1" x14ac:dyDescent="0.2">
      <c r="A114" s="43" t="s">
        <v>351</v>
      </c>
      <c r="B114" s="26">
        <v>330</v>
      </c>
      <c r="C114" s="29" t="s">
        <v>74</v>
      </c>
      <c r="D114" s="41" t="s">
        <v>41</v>
      </c>
      <c r="E114" s="41" t="s">
        <v>352</v>
      </c>
      <c r="F114" s="41"/>
      <c r="G114" s="267"/>
      <c r="H114" s="77">
        <f>H115</f>
        <v>0</v>
      </c>
    </row>
    <row r="115" spans="1:8" ht="27" hidden="1" customHeight="1" x14ac:dyDescent="0.2">
      <c r="A115" s="35" t="s">
        <v>157</v>
      </c>
      <c r="B115" s="27">
        <v>330</v>
      </c>
      <c r="C115" s="205" t="s">
        <v>74</v>
      </c>
      <c r="D115" s="266" t="s">
        <v>41</v>
      </c>
      <c r="E115" s="266" t="s">
        <v>352</v>
      </c>
      <c r="F115" s="266" t="s">
        <v>64</v>
      </c>
      <c r="G115" s="265"/>
      <c r="H115" s="76"/>
    </row>
    <row r="116" spans="1:8" ht="14.25" customHeight="1" x14ac:dyDescent="0.2">
      <c r="A116" s="12" t="s">
        <v>76</v>
      </c>
      <c r="B116" s="12">
        <v>330</v>
      </c>
      <c r="C116" s="152" t="s">
        <v>74</v>
      </c>
      <c r="D116" s="2" t="s">
        <v>44</v>
      </c>
      <c r="E116" s="19"/>
      <c r="F116" s="357"/>
      <c r="G116" s="357"/>
      <c r="H116" s="74">
        <f>H117</f>
        <v>43.2</v>
      </c>
    </row>
    <row r="117" spans="1:8" ht="38.25" customHeight="1" x14ac:dyDescent="0.2">
      <c r="A117" s="146" t="s">
        <v>416</v>
      </c>
      <c r="B117" s="12">
        <v>330</v>
      </c>
      <c r="C117" s="152" t="s">
        <v>74</v>
      </c>
      <c r="D117" s="2" t="s">
        <v>44</v>
      </c>
      <c r="E117" s="2" t="s">
        <v>433</v>
      </c>
      <c r="F117" s="2"/>
      <c r="G117" s="2"/>
      <c r="H117" s="74">
        <f>H118</f>
        <v>43.2</v>
      </c>
    </row>
    <row r="118" spans="1:8" ht="40.5" customHeight="1" x14ac:dyDescent="0.2">
      <c r="A118" s="225" t="s">
        <v>417</v>
      </c>
      <c r="B118" s="17">
        <v>330</v>
      </c>
      <c r="C118" s="44" t="s">
        <v>74</v>
      </c>
      <c r="D118" s="30" t="s">
        <v>44</v>
      </c>
      <c r="E118" s="30" t="s">
        <v>432</v>
      </c>
      <c r="F118" s="30"/>
      <c r="G118" s="30"/>
      <c r="H118" s="78">
        <f>H119</f>
        <v>43.2</v>
      </c>
    </row>
    <row r="119" spans="1:8" ht="54" customHeight="1" x14ac:dyDescent="0.2">
      <c r="A119" s="69" t="s">
        <v>222</v>
      </c>
      <c r="B119" s="16">
        <v>330</v>
      </c>
      <c r="C119" s="20" t="s">
        <v>74</v>
      </c>
      <c r="D119" s="19" t="s">
        <v>44</v>
      </c>
      <c r="E119" s="19" t="s">
        <v>432</v>
      </c>
      <c r="F119" s="19"/>
      <c r="G119" s="19"/>
      <c r="H119" s="75">
        <f>H120</f>
        <v>43.2</v>
      </c>
    </row>
    <row r="120" spans="1:8" ht="27" customHeight="1" x14ac:dyDescent="0.2">
      <c r="A120" s="35" t="s">
        <v>157</v>
      </c>
      <c r="B120" s="16">
        <v>330</v>
      </c>
      <c r="C120" s="42" t="s">
        <v>74</v>
      </c>
      <c r="D120" s="157" t="s">
        <v>44</v>
      </c>
      <c r="E120" s="324" t="s">
        <v>432</v>
      </c>
      <c r="F120" s="355">
        <v>200</v>
      </c>
      <c r="G120" s="355"/>
      <c r="H120" s="76">
        <v>43.2</v>
      </c>
    </row>
    <row r="121" spans="1:8" x14ac:dyDescent="0.2">
      <c r="A121" s="12" t="s">
        <v>77</v>
      </c>
      <c r="B121" s="12">
        <v>330</v>
      </c>
      <c r="C121" s="4" t="s">
        <v>74</v>
      </c>
      <c r="D121" s="14" t="s">
        <v>67</v>
      </c>
      <c r="E121" s="14"/>
      <c r="F121" s="355"/>
      <c r="G121" s="355"/>
      <c r="H121" s="74">
        <f>H129+H122</f>
        <v>1388.4</v>
      </c>
    </row>
    <row r="122" spans="1:8" ht="42" customHeight="1" x14ac:dyDescent="0.25">
      <c r="A122" s="26" t="s">
        <v>240</v>
      </c>
      <c r="B122" s="26">
        <v>330</v>
      </c>
      <c r="C122" s="29" t="s">
        <v>74</v>
      </c>
      <c r="D122" s="41" t="s">
        <v>67</v>
      </c>
      <c r="E122" s="41" t="s">
        <v>197</v>
      </c>
      <c r="F122" s="160"/>
      <c r="G122" s="160"/>
      <c r="H122" s="77">
        <f>H123</f>
        <v>888.9</v>
      </c>
    </row>
    <row r="123" spans="1:8" ht="40.5" customHeight="1" x14ac:dyDescent="0.25">
      <c r="A123" s="26" t="s">
        <v>276</v>
      </c>
      <c r="B123" s="26">
        <v>330</v>
      </c>
      <c r="C123" s="29" t="s">
        <v>74</v>
      </c>
      <c r="D123" s="41" t="s">
        <v>67</v>
      </c>
      <c r="E123" s="41" t="s">
        <v>198</v>
      </c>
      <c r="F123" s="160"/>
      <c r="G123" s="160"/>
      <c r="H123" s="77">
        <f>H124</f>
        <v>888.9</v>
      </c>
    </row>
    <row r="124" spans="1:8" ht="54.75" customHeight="1" x14ac:dyDescent="0.2">
      <c r="A124" s="17" t="s">
        <v>275</v>
      </c>
      <c r="B124" s="17">
        <v>330</v>
      </c>
      <c r="C124" s="44" t="s">
        <v>74</v>
      </c>
      <c r="D124" s="30" t="s">
        <v>67</v>
      </c>
      <c r="E124" s="30" t="s">
        <v>199</v>
      </c>
      <c r="F124" s="254"/>
      <c r="G124" s="254"/>
      <c r="H124" s="78">
        <f>H125+H127</f>
        <v>888.9</v>
      </c>
    </row>
    <row r="125" spans="1:8" ht="15" customHeight="1" x14ac:dyDescent="0.2">
      <c r="A125" s="17" t="s">
        <v>200</v>
      </c>
      <c r="B125" s="17">
        <v>330</v>
      </c>
      <c r="C125" s="44" t="s">
        <v>74</v>
      </c>
      <c r="D125" s="30" t="s">
        <v>67</v>
      </c>
      <c r="E125" s="30" t="s">
        <v>199</v>
      </c>
      <c r="F125" s="161"/>
      <c r="G125" s="161"/>
      <c r="H125" s="78">
        <f>H126</f>
        <v>72.099999999999994</v>
      </c>
    </row>
    <row r="126" spans="1:8" ht="25.5" x14ac:dyDescent="0.2">
      <c r="A126" s="27" t="s">
        <v>157</v>
      </c>
      <c r="B126" s="27">
        <v>330</v>
      </c>
      <c r="C126" s="45" t="s">
        <v>74</v>
      </c>
      <c r="D126" s="33" t="s">
        <v>67</v>
      </c>
      <c r="E126" s="33" t="s">
        <v>199</v>
      </c>
      <c r="F126" s="161">
        <v>200</v>
      </c>
      <c r="G126" s="161"/>
      <c r="H126" s="79">
        <v>72.099999999999994</v>
      </c>
    </row>
    <row r="127" spans="1:8" x14ac:dyDescent="0.2">
      <c r="A127" s="17" t="s">
        <v>78</v>
      </c>
      <c r="B127" s="17">
        <v>330</v>
      </c>
      <c r="C127" s="44" t="s">
        <v>74</v>
      </c>
      <c r="D127" s="30" t="s">
        <v>67</v>
      </c>
      <c r="E127" s="30" t="s">
        <v>199</v>
      </c>
      <c r="F127" s="161"/>
      <c r="G127" s="161"/>
      <c r="H127" s="78">
        <f>H128</f>
        <v>816.8</v>
      </c>
    </row>
    <row r="128" spans="1:8" ht="25.5" x14ac:dyDescent="0.2">
      <c r="A128" s="27" t="s">
        <v>157</v>
      </c>
      <c r="B128" s="27">
        <v>330</v>
      </c>
      <c r="C128" s="45" t="s">
        <v>74</v>
      </c>
      <c r="D128" s="33" t="s">
        <v>67</v>
      </c>
      <c r="E128" s="33" t="s">
        <v>199</v>
      </c>
      <c r="F128" s="161">
        <v>200</v>
      </c>
      <c r="G128" s="161"/>
      <c r="H128" s="79">
        <v>816.8</v>
      </c>
    </row>
    <row r="129" spans="1:8" ht="14.25" customHeight="1" x14ac:dyDescent="0.25">
      <c r="A129" s="43" t="s">
        <v>129</v>
      </c>
      <c r="B129" s="26">
        <v>330</v>
      </c>
      <c r="C129" s="29" t="s">
        <v>74</v>
      </c>
      <c r="D129" s="41" t="s">
        <v>67</v>
      </c>
      <c r="E129" s="191" t="s">
        <v>164</v>
      </c>
      <c r="F129" s="188"/>
      <c r="G129" s="188"/>
      <c r="H129" s="206">
        <f>H130+H132+H134</f>
        <v>499.5</v>
      </c>
    </row>
    <row r="130" spans="1:8" ht="15.75" customHeight="1" x14ac:dyDescent="0.2">
      <c r="A130" s="17" t="s">
        <v>180</v>
      </c>
      <c r="B130" s="17">
        <v>330</v>
      </c>
      <c r="C130" s="84" t="s">
        <v>74</v>
      </c>
      <c r="D130" s="189" t="s">
        <v>67</v>
      </c>
      <c r="E130" s="189" t="s">
        <v>181</v>
      </c>
      <c r="F130" s="362"/>
      <c r="G130" s="362"/>
      <c r="H130" s="78">
        <f>H131</f>
        <v>358.3</v>
      </c>
    </row>
    <row r="131" spans="1:8" ht="27.75" customHeight="1" x14ac:dyDescent="0.2">
      <c r="A131" s="27" t="s">
        <v>157</v>
      </c>
      <c r="B131" s="17">
        <v>330</v>
      </c>
      <c r="C131" s="124" t="s">
        <v>74</v>
      </c>
      <c r="D131" s="190" t="s">
        <v>67</v>
      </c>
      <c r="E131" s="190" t="s">
        <v>181</v>
      </c>
      <c r="F131" s="363">
        <v>200</v>
      </c>
      <c r="G131" s="363"/>
      <c r="H131" s="79">
        <v>358.3</v>
      </c>
    </row>
    <row r="132" spans="1:8" ht="38.25" x14ac:dyDescent="0.2">
      <c r="A132" s="17" t="s">
        <v>302</v>
      </c>
      <c r="B132" s="17">
        <v>330</v>
      </c>
      <c r="C132" s="84" t="s">
        <v>74</v>
      </c>
      <c r="D132" s="189" t="s">
        <v>67</v>
      </c>
      <c r="E132" s="189" t="s">
        <v>182</v>
      </c>
      <c r="F132" s="362"/>
      <c r="G132" s="362"/>
      <c r="H132" s="78">
        <f>H133</f>
        <v>111.2</v>
      </c>
    </row>
    <row r="133" spans="1:8" ht="27.75" customHeight="1" x14ac:dyDescent="0.2">
      <c r="A133" s="27" t="s">
        <v>157</v>
      </c>
      <c r="B133" s="17">
        <v>330</v>
      </c>
      <c r="C133" s="124" t="s">
        <v>74</v>
      </c>
      <c r="D133" s="190" t="s">
        <v>67</v>
      </c>
      <c r="E133" s="190" t="s">
        <v>182</v>
      </c>
      <c r="F133" s="363">
        <v>200</v>
      </c>
      <c r="G133" s="363"/>
      <c r="H133" s="79">
        <v>111.2</v>
      </c>
    </row>
    <row r="134" spans="1:8" ht="18" customHeight="1" x14ac:dyDescent="0.2">
      <c r="A134" s="17" t="s">
        <v>183</v>
      </c>
      <c r="B134" s="17">
        <v>330</v>
      </c>
      <c r="C134" s="84" t="s">
        <v>74</v>
      </c>
      <c r="D134" s="189" t="s">
        <v>67</v>
      </c>
      <c r="E134" s="189" t="s">
        <v>184</v>
      </c>
      <c r="F134" s="362"/>
      <c r="G134" s="362"/>
      <c r="H134" s="78">
        <f>H135</f>
        <v>30</v>
      </c>
    </row>
    <row r="135" spans="1:8" ht="27.75" customHeight="1" x14ac:dyDescent="0.2">
      <c r="A135" s="27" t="s">
        <v>157</v>
      </c>
      <c r="B135" s="17">
        <v>330</v>
      </c>
      <c r="C135" s="124" t="s">
        <v>74</v>
      </c>
      <c r="D135" s="190" t="s">
        <v>67</v>
      </c>
      <c r="E135" s="190" t="s">
        <v>184</v>
      </c>
      <c r="F135" s="363">
        <v>200</v>
      </c>
      <c r="G135" s="363"/>
      <c r="H135" s="79">
        <v>30</v>
      </c>
    </row>
    <row r="136" spans="1:8" ht="16.5" customHeight="1" x14ac:dyDescent="0.2">
      <c r="A136" s="149" t="s">
        <v>300</v>
      </c>
      <c r="B136" s="147">
        <v>330</v>
      </c>
      <c r="C136" s="150" t="s">
        <v>74</v>
      </c>
      <c r="D136" s="47" t="s">
        <v>74</v>
      </c>
      <c r="E136" s="47"/>
      <c r="F136" s="41"/>
      <c r="G136" s="141"/>
      <c r="H136" s="151">
        <f>H137</f>
        <v>48.7</v>
      </c>
    </row>
    <row r="137" spans="1:8" ht="20.25" customHeight="1" x14ac:dyDescent="0.2">
      <c r="A137" s="149" t="s">
        <v>129</v>
      </c>
      <c r="B137" s="147" t="s">
        <v>172</v>
      </c>
      <c r="C137" s="150" t="s">
        <v>74</v>
      </c>
      <c r="D137" s="47" t="s">
        <v>74</v>
      </c>
      <c r="E137" s="47" t="s">
        <v>164</v>
      </c>
      <c r="F137" s="41"/>
      <c r="G137" s="141"/>
      <c r="H137" s="151">
        <f>H138</f>
        <v>48.7</v>
      </c>
    </row>
    <row r="138" spans="1:8" ht="27.75" customHeight="1" x14ac:dyDescent="0.2">
      <c r="A138" s="149" t="s">
        <v>230</v>
      </c>
      <c r="B138" s="147" t="s">
        <v>172</v>
      </c>
      <c r="C138" s="150" t="s">
        <v>74</v>
      </c>
      <c r="D138" s="47" t="s">
        <v>74</v>
      </c>
      <c r="E138" s="47" t="s">
        <v>231</v>
      </c>
      <c r="F138" s="41"/>
      <c r="G138" s="141"/>
      <c r="H138" s="151">
        <f>H139</f>
        <v>48.7</v>
      </c>
    </row>
    <row r="139" spans="1:8" ht="16.5" customHeight="1" x14ac:dyDescent="0.2">
      <c r="A139" s="193" t="s">
        <v>224</v>
      </c>
      <c r="B139" s="70" t="s">
        <v>172</v>
      </c>
      <c r="C139" s="194" t="s">
        <v>74</v>
      </c>
      <c r="D139" s="195" t="s">
        <v>74</v>
      </c>
      <c r="E139" s="195" t="s">
        <v>231</v>
      </c>
      <c r="F139" s="30"/>
      <c r="G139" s="158"/>
      <c r="H139" s="196">
        <f>H140</f>
        <v>48.7</v>
      </c>
    </row>
    <row r="140" spans="1:8" x14ac:dyDescent="0.2">
      <c r="A140" s="197" t="s">
        <v>60</v>
      </c>
      <c r="B140" s="70" t="s">
        <v>172</v>
      </c>
      <c r="C140" s="198" t="s">
        <v>74</v>
      </c>
      <c r="D140" s="199" t="s">
        <v>74</v>
      </c>
      <c r="E140" s="199" t="s">
        <v>231</v>
      </c>
      <c r="F140" s="227" t="s">
        <v>173</v>
      </c>
      <c r="G140" s="161"/>
      <c r="H140" s="200">
        <v>48.7</v>
      </c>
    </row>
    <row r="141" spans="1:8" hidden="1" x14ac:dyDescent="0.2">
      <c r="A141" s="149" t="s">
        <v>282</v>
      </c>
      <c r="B141" s="147" t="s">
        <v>172</v>
      </c>
      <c r="C141" s="150" t="s">
        <v>55</v>
      </c>
      <c r="D141" s="47"/>
      <c r="E141" s="47"/>
      <c r="F141" s="41"/>
      <c r="G141" s="221"/>
      <c r="H141" s="151"/>
    </row>
    <row r="142" spans="1:8" hidden="1" x14ac:dyDescent="0.2">
      <c r="A142" s="149" t="s">
        <v>283</v>
      </c>
      <c r="B142" s="147" t="s">
        <v>172</v>
      </c>
      <c r="C142" s="150" t="s">
        <v>55</v>
      </c>
      <c r="D142" s="47" t="s">
        <v>55</v>
      </c>
      <c r="E142" s="47"/>
      <c r="F142" s="41"/>
      <c r="G142" s="221"/>
      <c r="H142" s="151"/>
    </row>
    <row r="143" spans="1:8" ht="27.75" hidden="1" customHeight="1" x14ac:dyDescent="0.2">
      <c r="A143" s="149" t="s">
        <v>284</v>
      </c>
      <c r="B143" s="147" t="s">
        <v>172</v>
      </c>
      <c r="C143" s="150" t="s">
        <v>55</v>
      </c>
      <c r="D143" s="47" t="s">
        <v>55</v>
      </c>
      <c r="E143" s="47" t="s">
        <v>286</v>
      </c>
      <c r="F143" s="41"/>
      <c r="G143" s="221"/>
      <c r="H143" s="151"/>
    </row>
    <row r="144" spans="1:8" ht="27.75" hidden="1" customHeight="1" x14ac:dyDescent="0.2">
      <c r="A144" s="193" t="s">
        <v>285</v>
      </c>
      <c r="B144" s="70" t="s">
        <v>172</v>
      </c>
      <c r="C144" s="194" t="s">
        <v>55</v>
      </c>
      <c r="D144" s="195" t="s">
        <v>55</v>
      </c>
      <c r="E144" s="195" t="s">
        <v>287</v>
      </c>
      <c r="F144" s="30"/>
      <c r="G144" s="223"/>
      <c r="H144" s="196"/>
    </row>
    <row r="145" spans="1:8" ht="27.75" hidden="1" customHeight="1" x14ac:dyDescent="0.2">
      <c r="A145" s="197" t="s">
        <v>157</v>
      </c>
      <c r="B145" s="70" t="s">
        <v>172</v>
      </c>
      <c r="C145" s="198" t="s">
        <v>55</v>
      </c>
      <c r="D145" s="199" t="s">
        <v>55</v>
      </c>
      <c r="E145" s="199" t="s">
        <v>287</v>
      </c>
      <c r="F145" s="222" t="s">
        <v>64</v>
      </c>
      <c r="G145" s="224"/>
      <c r="H145" s="200"/>
    </row>
    <row r="146" spans="1:8" ht="15.75" x14ac:dyDescent="0.25">
      <c r="A146" s="48" t="s">
        <v>79</v>
      </c>
      <c r="B146" s="12">
        <v>330</v>
      </c>
      <c r="C146" s="49">
        <v>10</v>
      </c>
      <c r="D146" s="47"/>
      <c r="E146" s="50"/>
      <c r="F146" s="356"/>
      <c r="G146" s="356"/>
      <c r="H146" s="83">
        <f>H147+H175+H182</f>
        <v>2043.6999999999998</v>
      </c>
    </row>
    <row r="147" spans="1:8" x14ac:dyDescent="0.2">
      <c r="A147" s="26" t="s">
        <v>80</v>
      </c>
      <c r="B147" s="26">
        <v>330</v>
      </c>
      <c r="C147" s="51">
        <v>10</v>
      </c>
      <c r="D147" s="41" t="s">
        <v>41</v>
      </c>
      <c r="E147" s="141"/>
      <c r="F147" s="358"/>
      <c r="G147" s="358"/>
      <c r="H147" s="77">
        <f t="shared" ref="H147:H150" si="0">H148</f>
        <v>1947.1</v>
      </c>
    </row>
    <row r="148" spans="1:8" s="55" customFormat="1" ht="40.5" customHeight="1" x14ac:dyDescent="0.2">
      <c r="A148" s="26" t="s">
        <v>219</v>
      </c>
      <c r="B148" s="26">
        <v>330</v>
      </c>
      <c r="C148" s="51">
        <v>10</v>
      </c>
      <c r="D148" s="41" t="s">
        <v>41</v>
      </c>
      <c r="E148" s="141" t="s">
        <v>201</v>
      </c>
      <c r="F148" s="141"/>
      <c r="G148" s="141"/>
      <c r="H148" s="77">
        <f t="shared" si="0"/>
        <v>1947.1</v>
      </c>
    </row>
    <row r="149" spans="1:8" s="55" customFormat="1" ht="25.5" x14ac:dyDescent="0.2">
      <c r="A149" s="26" t="s">
        <v>297</v>
      </c>
      <c r="B149" s="26">
        <v>330</v>
      </c>
      <c r="C149" s="51">
        <v>10</v>
      </c>
      <c r="D149" s="41" t="s">
        <v>41</v>
      </c>
      <c r="E149" s="141" t="s">
        <v>202</v>
      </c>
      <c r="F149" s="141"/>
      <c r="G149" s="141"/>
      <c r="H149" s="77">
        <f t="shared" si="0"/>
        <v>1947.1</v>
      </c>
    </row>
    <row r="150" spans="1:8" s="55" customFormat="1" ht="38.25" x14ac:dyDescent="0.2">
      <c r="A150" s="17" t="s">
        <v>301</v>
      </c>
      <c r="B150" s="17">
        <v>330</v>
      </c>
      <c r="C150" s="84">
        <v>10</v>
      </c>
      <c r="D150" s="30" t="s">
        <v>41</v>
      </c>
      <c r="E150" s="256" t="s">
        <v>203</v>
      </c>
      <c r="F150" s="256"/>
      <c r="G150" s="256"/>
      <c r="H150" s="78">
        <f t="shared" si="0"/>
        <v>1947.1</v>
      </c>
    </row>
    <row r="151" spans="1:8" ht="25.5" x14ac:dyDescent="0.2">
      <c r="A151" s="17" t="s">
        <v>295</v>
      </c>
      <c r="B151" s="17">
        <v>330</v>
      </c>
      <c r="C151" s="84">
        <v>10</v>
      </c>
      <c r="D151" s="30" t="s">
        <v>41</v>
      </c>
      <c r="E151" s="158" t="s">
        <v>203</v>
      </c>
      <c r="F151" s="158"/>
      <c r="G151" s="158"/>
      <c r="H151" s="78">
        <f>H152</f>
        <v>1947.1</v>
      </c>
    </row>
    <row r="152" spans="1:8" x14ac:dyDescent="0.2">
      <c r="A152" s="192" t="s">
        <v>97</v>
      </c>
      <c r="B152" s="27">
        <v>330</v>
      </c>
      <c r="C152" s="124">
        <v>10</v>
      </c>
      <c r="D152" s="33" t="s">
        <v>41</v>
      </c>
      <c r="E152" s="161" t="s">
        <v>203</v>
      </c>
      <c r="F152" s="359" t="s">
        <v>81</v>
      </c>
      <c r="G152" s="359"/>
      <c r="H152" s="79">
        <v>1947.1</v>
      </c>
    </row>
    <row r="153" spans="1:8" hidden="1" x14ac:dyDescent="0.2">
      <c r="A153" s="12" t="s">
        <v>82</v>
      </c>
      <c r="B153" s="12">
        <v>330</v>
      </c>
      <c r="C153" s="4">
        <v>10</v>
      </c>
      <c r="D153" s="2" t="s">
        <v>67</v>
      </c>
      <c r="E153" s="14"/>
      <c r="F153" s="360"/>
      <c r="G153" s="360"/>
      <c r="H153" s="46">
        <f>H154</f>
        <v>0</v>
      </c>
    </row>
    <row r="154" spans="1:8" ht="63.75" hidden="1" x14ac:dyDescent="0.2">
      <c r="A154" s="16" t="s">
        <v>83</v>
      </c>
      <c r="B154" s="12">
        <v>330</v>
      </c>
      <c r="C154" s="21">
        <v>10</v>
      </c>
      <c r="D154" s="19" t="s">
        <v>67</v>
      </c>
      <c r="E154" s="15" t="s">
        <v>84</v>
      </c>
      <c r="F154" s="356"/>
      <c r="G154" s="356"/>
      <c r="H154" s="56">
        <f>H155</f>
        <v>0</v>
      </c>
    </row>
    <row r="155" spans="1:8" hidden="1" x14ac:dyDescent="0.2">
      <c r="A155" s="35" t="s">
        <v>85</v>
      </c>
      <c r="B155" s="12">
        <v>330</v>
      </c>
      <c r="C155" s="42">
        <v>10</v>
      </c>
      <c r="D155" s="24" t="s">
        <v>67</v>
      </c>
      <c r="E155" s="15" t="s">
        <v>86</v>
      </c>
      <c r="F155" s="357" t="s">
        <v>87</v>
      </c>
      <c r="G155" s="357"/>
      <c r="H155" s="57"/>
    </row>
    <row r="156" spans="1:8" hidden="1" x14ac:dyDescent="0.2">
      <c r="A156" s="12" t="s">
        <v>82</v>
      </c>
      <c r="B156" s="12">
        <v>330</v>
      </c>
      <c r="C156" s="4">
        <v>10</v>
      </c>
      <c r="D156" s="2" t="s">
        <v>67</v>
      </c>
      <c r="E156" s="14"/>
      <c r="F156" s="360"/>
      <c r="G156" s="360"/>
      <c r="H156" s="46">
        <f>H160+H167</f>
        <v>0</v>
      </c>
    </row>
    <row r="157" spans="1:8" hidden="1" x14ac:dyDescent="0.2">
      <c r="A157" s="26" t="s">
        <v>56</v>
      </c>
      <c r="B157" s="12">
        <v>330</v>
      </c>
      <c r="C157" s="51">
        <v>10</v>
      </c>
      <c r="D157" s="41" t="s">
        <v>67</v>
      </c>
      <c r="E157" s="3" t="s">
        <v>88</v>
      </c>
      <c r="F157" s="3"/>
      <c r="G157" s="3"/>
      <c r="H157" s="46">
        <f>H158</f>
        <v>0</v>
      </c>
    </row>
    <row r="158" spans="1:8" hidden="1" x14ac:dyDescent="0.2">
      <c r="A158" s="16" t="s">
        <v>58</v>
      </c>
      <c r="B158" s="12">
        <v>330</v>
      </c>
      <c r="C158" s="21">
        <v>10</v>
      </c>
      <c r="D158" s="19" t="s">
        <v>67</v>
      </c>
      <c r="E158" s="15" t="s">
        <v>59</v>
      </c>
      <c r="F158" s="356"/>
      <c r="G158" s="356"/>
      <c r="H158" s="59">
        <f>H159</f>
        <v>0</v>
      </c>
    </row>
    <row r="159" spans="1:8" hidden="1" x14ac:dyDescent="0.2">
      <c r="A159" s="35" t="s">
        <v>89</v>
      </c>
      <c r="B159" s="12">
        <v>330</v>
      </c>
      <c r="C159" s="42">
        <v>10</v>
      </c>
      <c r="D159" s="24" t="s">
        <v>67</v>
      </c>
      <c r="E159" s="25" t="s">
        <v>61</v>
      </c>
      <c r="F159" s="355" t="s">
        <v>90</v>
      </c>
      <c r="G159" s="355"/>
      <c r="H159" s="60"/>
    </row>
    <row r="160" spans="1:8" hidden="1" x14ac:dyDescent="0.2">
      <c r="A160" s="26" t="s">
        <v>91</v>
      </c>
      <c r="B160" s="12">
        <v>330</v>
      </c>
      <c r="C160" s="51">
        <v>10</v>
      </c>
      <c r="D160" s="41" t="s">
        <v>67</v>
      </c>
      <c r="E160" s="3" t="s">
        <v>92</v>
      </c>
      <c r="F160" s="25"/>
      <c r="G160" s="25"/>
      <c r="H160" s="58">
        <f>H161</f>
        <v>0</v>
      </c>
    </row>
    <row r="161" spans="1:8" ht="63.75" hidden="1" x14ac:dyDescent="0.2">
      <c r="A161" s="26" t="s">
        <v>93</v>
      </c>
      <c r="B161" s="12">
        <v>330</v>
      </c>
      <c r="C161" s="51">
        <v>10</v>
      </c>
      <c r="D161" s="41" t="s">
        <v>67</v>
      </c>
      <c r="E161" s="3" t="s">
        <v>94</v>
      </c>
      <c r="F161" s="25"/>
      <c r="G161" s="25"/>
      <c r="H161" s="58">
        <f>H162+H165</f>
        <v>0</v>
      </c>
    </row>
    <row r="162" spans="1:8" ht="40.5" hidden="1" customHeight="1" x14ac:dyDescent="0.2">
      <c r="A162" s="26" t="s">
        <v>95</v>
      </c>
      <c r="B162" s="26">
        <v>330</v>
      </c>
      <c r="C162" s="51">
        <v>10</v>
      </c>
      <c r="D162" s="41" t="s">
        <v>67</v>
      </c>
      <c r="E162" s="3" t="s">
        <v>96</v>
      </c>
      <c r="F162" s="356"/>
      <c r="G162" s="356"/>
      <c r="H162" s="58">
        <f>H163+H164</f>
        <v>0</v>
      </c>
    </row>
    <row r="163" spans="1:8" hidden="1" x14ac:dyDescent="0.2">
      <c r="A163" s="35" t="s">
        <v>97</v>
      </c>
      <c r="B163" s="17">
        <v>330</v>
      </c>
      <c r="C163" s="42">
        <v>10</v>
      </c>
      <c r="D163" s="24" t="s">
        <v>67</v>
      </c>
      <c r="E163" s="34" t="s">
        <v>96</v>
      </c>
      <c r="F163" s="357" t="s">
        <v>81</v>
      </c>
      <c r="G163" s="357"/>
      <c r="H163" s="57"/>
    </row>
    <row r="164" spans="1:8" ht="28.5" hidden="1" customHeight="1" x14ac:dyDescent="0.2">
      <c r="A164" s="35" t="s">
        <v>98</v>
      </c>
      <c r="B164" s="17">
        <v>330</v>
      </c>
      <c r="C164" s="52">
        <v>10</v>
      </c>
      <c r="D164" s="24" t="s">
        <v>67</v>
      </c>
      <c r="E164" s="34" t="s">
        <v>96</v>
      </c>
      <c r="F164" s="24" t="s">
        <v>53</v>
      </c>
      <c r="G164" s="24"/>
      <c r="H164" s="57"/>
    </row>
    <row r="165" spans="1:8" ht="51" hidden="1" x14ac:dyDescent="0.2">
      <c r="A165" s="26" t="s">
        <v>105</v>
      </c>
      <c r="B165" s="26">
        <v>330</v>
      </c>
      <c r="C165" s="51">
        <v>10</v>
      </c>
      <c r="D165" s="41" t="s">
        <v>67</v>
      </c>
      <c r="E165" s="3" t="s">
        <v>107</v>
      </c>
      <c r="F165" s="356"/>
      <c r="G165" s="356"/>
      <c r="H165" s="58">
        <f>H166</f>
        <v>0</v>
      </c>
    </row>
    <row r="166" spans="1:8" hidden="1" x14ac:dyDescent="0.2">
      <c r="A166" s="35" t="s">
        <v>97</v>
      </c>
      <c r="B166" s="17">
        <v>330</v>
      </c>
      <c r="C166" s="42">
        <v>10</v>
      </c>
      <c r="D166" s="24" t="s">
        <v>67</v>
      </c>
      <c r="E166" s="34" t="s">
        <v>107</v>
      </c>
      <c r="F166" s="357" t="s">
        <v>81</v>
      </c>
      <c r="G166" s="357"/>
      <c r="H166" s="57"/>
    </row>
    <row r="167" spans="1:8" hidden="1" x14ac:dyDescent="0.2">
      <c r="A167" s="26" t="s">
        <v>56</v>
      </c>
      <c r="B167" s="12">
        <v>330</v>
      </c>
      <c r="C167" s="51">
        <v>10</v>
      </c>
      <c r="D167" s="41" t="s">
        <v>67</v>
      </c>
      <c r="E167" s="3" t="s">
        <v>88</v>
      </c>
      <c r="F167" s="25"/>
      <c r="G167" s="25"/>
      <c r="H167" s="58">
        <f>H168</f>
        <v>0</v>
      </c>
    </row>
    <row r="168" spans="1:8" hidden="1" x14ac:dyDescent="0.2">
      <c r="A168" s="26" t="s">
        <v>58</v>
      </c>
      <c r="B168" s="26">
        <v>330</v>
      </c>
      <c r="C168" s="51">
        <v>10</v>
      </c>
      <c r="D168" s="41" t="s">
        <v>67</v>
      </c>
      <c r="E168" s="3" t="s">
        <v>61</v>
      </c>
      <c r="F168" s="356"/>
      <c r="G168" s="356"/>
      <c r="H168" s="58">
        <f>H169</f>
        <v>0</v>
      </c>
    </row>
    <row r="169" spans="1:8" hidden="1" x14ac:dyDescent="0.2">
      <c r="A169" s="35" t="s">
        <v>97</v>
      </c>
      <c r="B169" s="17">
        <v>330</v>
      </c>
      <c r="C169" s="42">
        <v>10</v>
      </c>
      <c r="D169" s="24" t="s">
        <v>67</v>
      </c>
      <c r="E169" s="34" t="s">
        <v>61</v>
      </c>
      <c r="F169" s="357" t="s">
        <v>81</v>
      </c>
      <c r="G169" s="357"/>
      <c r="H169" s="57"/>
    </row>
    <row r="170" spans="1:8" hidden="1" x14ac:dyDescent="0.2">
      <c r="A170" s="53" t="s">
        <v>99</v>
      </c>
      <c r="B170" s="12">
        <v>330</v>
      </c>
      <c r="C170" s="54">
        <v>11</v>
      </c>
      <c r="D170" s="41" t="s">
        <v>42</v>
      </c>
      <c r="E170" s="15"/>
      <c r="F170" s="356"/>
      <c r="G170" s="356"/>
      <c r="H170" s="46">
        <f>H171</f>
        <v>0</v>
      </c>
    </row>
    <row r="171" spans="1:8" hidden="1" x14ac:dyDescent="0.2">
      <c r="A171" s="53" t="s">
        <v>100</v>
      </c>
      <c r="B171" s="12">
        <v>330</v>
      </c>
      <c r="C171" s="4">
        <v>11</v>
      </c>
      <c r="D171" s="2" t="s">
        <v>41</v>
      </c>
      <c r="E171" s="14"/>
      <c r="F171" s="360"/>
      <c r="G171" s="360"/>
      <c r="H171" s="46">
        <f>H172</f>
        <v>0</v>
      </c>
    </row>
    <row r="172" spans="1:8" hidden="1" x14ac:dyDescent="0.2">
      <c r="A172" s="12" t="s">
        <v>101</v>
      </c>
      <c r="B172" s="12">
        <v>330</v>
      </c>
      <c r="C172" s="4">
        <v>11</v>
      </c>
      <c r="D172" s="2" t="s">
        <v>41</v>
      </c>
      <c r="E172" s="14" t="s">
        <v>102</v>
      </c>
      <c r="F172" s="360"/>
      <c r="G172" s="360"/>
      <c r="H172" s="46">
        <f>H173</f>
        <v>0</v>
      </c>
    </row>
    <row r="173" spans="1:8" ht="24" hidden="1" customHeight="1" x14ac:dyDescent="0.2">
      <c r="A173" s="16" t="s">
        <v>103</v>
      </c>
      <c r="B173" s="17">
        <v>330</v>
      </c>
      <c r="C173" s="21">
        <v>11</v>
      </c>
      <c r="D173" s="19" t="s">
        <v>41</v>
      </c>
      <c r="E173" s="15" t="s">
        <v>104</v>
      </c>
      <c r="F173" s="356"/>
      <c r="G173" s="356"/>
      <c r="H173" s="56">
        <f>H174</f>
        <v>0</v>
      </c>
    </row>
    <row r="174" spans="1:8" ht="29.25" hidden="1" customHeight="1" x14ac:dyDescent="0.2">
      <c r="A174" s="22" t="s">
        <v>49</v>
      </c>
      <c r="B174" s="17">
        <v>330</v>
      </c>
      <c r="C174" s="42">
        <v>11</v>
      </c>
      <c r="D174" s="24" t="s">
        <v>41</v>
      </c>
      <c r="E174" s="25" t="s">
        <v>104</v>
      </c>
      <c r="F174" s="355">
        <v>200</v>
      </c>
      <c r="G174" s="355"/>
      <c r="H174" s="57"/>
    </row>
    <row r="175" spans="1:8" x14ac:dyDescent="0.2">
      <c r="A175" s="26" t="s">
        <v>82</v>
      </c>
      <c r="B175" s="26">
        <v>330</v>
      </c>
      <c r="C175" s="51">
        <v>10</v>
      </c>
      <c r="D175" s="41" t="s">
        <v>67</v>
      </c>
      <c r="E175" s="214"/>
      <c r="F175" s="214"/>
      <c r="G175" s="214"/>
      <c r="H175" s="58">
        <f>H176+H179</f>
        <v>36</v>
      </c>
    </row>
    <row r="176" spans="1:8" hidden="1" x14ac:dyDescent="0.2">
      <c r="A176" s="26" t="s">
        <v>126</v>
      </c>
      <c r="B176" s="26">
        <v>330</v>
      </c>
      <c r="C176" s="51">
        <v>10</v>
      </c>
      <c r="D176" s="41" t="s">
        <v>67</v>
      </c>
      <c r="E176" s="320" t="s">
        <v>170</v>
      </c>
      <c r="F176" s="320"/>
      <c r="G176" s="320"/>
      <c r="H176" s="58">
        <f>H177</f>
        <v>0</v>
      </c>
    </row>
    <row r="177" spans="1:8" ht="51" hidden="1" x14ac:dyDescent="0.2">
      <c r="A177" s="17" t="s">
        <v>232</v>
      </c>
      <c r="B177" s="17">
        <v>330</v>
      </c>
      <c r="C177" s="84">
        <v>10</v>
      </c>
      <c r="D177" s="30" t="s">
        <v>67</v>
      </c>
      <c r="E177" s="322" t="s">
        <v>233</v>
      </c>
      <c r="F177" s="322"/>
      <c r="G177" s="320"/>
      <c r="H177" s="59">
        <f>H178</f>
        <v>0</v>
      </c>
    </row>
    <row r="178" spans="1:8" hidden="1" x14ac:dyDescent="0.2">
      <c r="A178" s="27" t="s">
        <v>425</v>
      </c>
      <c r="B178" s="17">
        <v>330</v>
      </c>
      <c r="C178" s="124">
        <v>10</v>
      </c>
      <c r="D178" s="321" t="s">
        <v>67</v>
      </c>
      <c r="E178" s="323" t="s">
        <v>233</v>
      </c>
      <c r="F178" s="323">
        <v>300</v>
      </c>
      <c r="G178" s="320"/>
      <c r="H178" s="60"/>
    </row>
    <row r="179" spans="1:8" ht="25.5" x14ac:dyDescent="0.2">
      <c r="A179" s="26" t="s">
        <v>428</v>
      </c>
      <c r="B179" s="26">
        <v>330</v>
      </c>
      <c r="C179" s="51">
        <v>10</v>
      </c>
      <c r="D179" s="41" t="s">
        <v>67</v>
      </c>
      <c r="E179" s="214" t="s">
        <v>273</v>
      </c>
      <c r="F179" s="214"/>
      <c r="G179" s="214"/>
      <c r="H179" s="58">
        <f>H180</f>
        <v>36</v>
      </c>
    </row>
    <row r="180" spans="1:8" ht="38.25" x14ac:dyDescent="0.2">
      <c r="A180" s="17" t="s">
        <v>429</v>
      </c>
      <c r="B180" s="17">
        <v>330</v>
      </c>
      <c r="C180" s="84">
        <v>10</v>
      </c>
      <c r="D180" s="30" t="s">
        <v>67</v>
      </c>
      <c r="E180" s="216" t="s">
        <v>237</v>
      </c>
      <c r="F180" s="216"/>
      <c r="G180" s="216"/>
      <c r="H180" s="59">
        <f>H181</f>
        <v>36</v>
      </c>
    </row>
    <row r="181" spans="1:8" ht="29.25" customHeight="1" x14ac:dyDescent="0.2">
      <c r="A181" s="22" t="s">
        <v>157</v>
      </c>
      <c r="B181" s="27">
        <v>330</v>
      </c>
      <c r="C181" s="124">
        <v>10</v>
      </c>
      <c r="D181" s="215" t="s">
        <v>67</v>
      </c>
      <c r="E181" s="217" t="s">
        <v>237</v>
      </c>
      <c r="F181" s="213">
        <v>200</v>
      </c>
      <c r="G181" s="213"/>
      <c r="H181" s="57">
        <v>36</v>
      </c>
    </row>
    <row r="182" spans="1:8" x14ac:dyDescent="0.2">
      <c r="A182" s="163" t="s">
        <v>272</v>
      </c>
      <c r="B182" s="163">
        <v>330</v>
      </c>
      <c r="C182" s="164">
        <v>10</v>
      </c>
      <c r="D182" s="164" t="s">
        <v>51</v>
      </c>
      <c r="E182" s="163"/>
      <c r="F182" s="163"/>
      <c r="G182" s="163"/>
      <c r="H182" s="181">
        <f>H183+H186+H189</f>
        <v>60.6</v>
      </c>
    </row>
    <row r="183" spans="1:8" ht="36" hidden="1" customHeight="1" x14ac:dyDescent="0.2">
      <c r="A183" s="168" t="s">
        <v>235</v>
      </c>
      <c r="B183" s="163">
        <v>330</v>
      </c>
      <c r="C183" s="164" t="s">
        <v>72</v>
      </c>
      <c r="D183" s="164" t="s">
        <v>67</v>
      </c>
      <c r="E183" s="163" t="s">
        <v>238</v>
      </c>
      <c r="F183" s="163"/>
      <c r="G183" s="163"/>
      <c r="H183" s="181">
        <f>H184</f>
        <v>0</v>
      </c>
    </row>
    <row r="184" spans="1:8" ht="38.25" hidden="1" x14ac:dyDescent="0.2">
      <c r="A184" s="167" t="s">
        <v>236</v>
      </c>
      <c r="B184" s="162">
        <v>330</v>
      </c>
      <c r="C184" s="165" t="s">
        <v>72</v>
      </c>
      <c r="D184" s="165" t="s">
        <v>67</v>
      </c>
      <c r="E184" s="162" t="s">
        <v>237</v>
      </c>
      <c r="F184" s="162"/>
      <c r="G184" s="162"/>
      <c r="H184" s="182">
        <f>H185</f>
        <v>0</v>
      </c>
    </row>
    <row r="185" spans="1:8" ht="25.5" hidden="1" x14ac:dyDescent="0.2">
      <c r="A185" s="180" t="s">
        <v>157</v>
      </c>
      <c r="B185" s="177">
        <v>330</v>
      </c>
      <c r="C185" s="178" t="s">
        <v>72</v>
      </c>
      <c r="D185" s="178" t="s">
        <v>67</v>
      </c>
      <c r="E185" s="177" t="s">
        <v>237</v>
      </c>
      <c r="F185" s="177">
        <v>200</v>
      </c>
      <c r="G185" s="177"/>
      <c r="H185" s="183"/>
    </row>
    <row r="186" spans="1:8" hidden="1" x14ac:dyDescent="0.2">
      <c r="A186" s="163" t="s">
        <v>126</v>
      </c>
      <c r="B186" s="163">
        <v>330</v>
      </c>
      <c r="C186" s="164" t="s">
        <v>72</v>
      </c>
      <c r="D186" s="164" t="s">
        <v>67</v>
      </c>
      <c r="E186" s="163" t="s">
        <v>170</v>
      </c>
      <c r="F186" s="163"/>
      <c r="G186" s="163"/>
      <c r="H186" s="181">
        <f>H187</f>
        <v>0</v>
      </c>
    </row>
    <row r="187" spans="1:8" ht="51" hidden="1" x14ac:dyDescent="0.2">
      <c r="A187" s="167" t="s">
        <v>232</v>
      </c>
      <c r="B187" s="162">
        <v>330</v>
      </c>
      <c r="C187" s="165" t="s">
        <v>72</v>
      </c>
      <c r="D187" s="165" t="s">
        <v>67</v>
      </c>
      <c r="E187" s="162" t="s">
        <v>233</v>
      </c>
      <c r="F187" s="162"/>
      <c r="G187" s="162"/>
      <c r="H187" s="182">
        <f>H188</f>
        <v>0</v>
      </c>
    </row>
    <row r="188" spans="1:8" hidden="1" x14ac:dyDescent="0.2">
      <c r="A188" s="169" t="s">
        <v>97</v>
      </c>
      <c r="B188" s="175">
        <v>330</v>
      </c>
      <c r="C188" s="170" t="s">
        <v>72</v>
      </c>
      <c r="D188" s="171" t="s">
        <v>67</v>
      </c>
      <c r="E188" s="172" t="s">
        <v>233</v>
      </c>
      <c r="F188" s="173" t="s">
        <v>81</v>
      </c>
      <c r="G188" s="174">
        <v>408</v>
      </c>
      <c r="H188" s="183"/>
    </row>
    <row r="189" spans="1:8" x14ac:dyDescent="0.2">
      <c r="A189" s="163" t="s">
        <v>129</v>
      </c>
      <c r="B189" s="163">
        <v>330</v>
      </c>
      <c r="C189" s="164" t="s">
        <v>72</v>
      </c>
      <c r="D189" s="164" t="s">
        <v>51</v>
      </c>
      <c r="E189" s="163" t="s">
        <v>164</v>
      </c>
      <c r="F189" s="163"/>
      <c r="G189" s="163"/>
      <c r="H189" s="181">
        <f>H190+H192</f>
        <v>60.6</v>
      </c>
    </row>
    <row r="190" spans="1:8" ht="63.75" x14ac:dyDescent="0.2">
      <c r="A190" s="176" t="s">
        <v>269</v>
      </c>
      <c r="B190" s="162">
        <v>330</v>
      </c>
      <c r="C190" s="165" t="s">
        <v>72</v>
      </c>
      <c r="D190" s="165" t="s">
        <v>51</v>
      </c>
      <c r="E190" s="162" t="s">
        <v>234</v>
      </c>
      <c r="F190" s="162"/>
      <c r="G190" s="162"/>
      <c r="H190" s="182">
        <f>H191</f>
        <v>60</v>
      </c>
    </row>
    <row r="191" spans="1:8" ht="25.5" x14ac:dyDescent="0.2">
      <c r="A191" s="180" t="s">
        <v>157</v>
      </c>
      <c r="B191" s="177">
        <v>330</v>
      </c>
      <c r="C191" s="178" t="s">
        <v>72</v>
      </c>
      <c r="D191" s="178" t="s">
        <v>51</v>
      </c>
      <c r="E191" s="177" t="s">
        <v>234</v>
      </c>
      <c r="F191" s="179">
        <v>200</v>
      </c>
      <c r="G191" s="177"/>
      <c r="H191" s="183">
        <v>60</v>
      </c>
    </row>
    <row r="192" spans="1:8" ht="63.75" x14ac:dyDescent="0.2">
      <c r="A192" s="167" t="s">
        <v>319</v>
      </c>
      <c r="B192" s="162">
        <v>330</v>
      </c>
      <c r="C192" s="165" t="s">
        <v>72</v>
      </c>
      <c r="D192" s="165" t="s">
        <v>51</v>
      </c>
      <c r="E192" s="162" t="s">
        <v>268</v>
      </c>
      <c r="F192" s="166"/>
      <c r="G192" s="162"/>
      <c r="H192" s="182">
        <f>H193</f>
        <v>0.6</v>
      </c>
    </row>
    <row r="193" spans="1:8" ht="25.5" x14ac:dyDescent="0.2">
      <c r="A193" s="180" t="s">
        <v>157</v>
      </c>
      <c r="B193" s="177">
        <v>330</v>
      </c>
      <c r="C193" s="178" t="s">
        <v>72</v>
      </c>
      <c r="D193" s="178" t="s">
        <v>51</v>
      </c>
      <c r="E193" s="177" t="s">
        <v>268</v>
      </c>
      <c r="F193" s="179">
        <v>200</v>
      </c>
      <c r="G193" s="177"/>
      <c r="H193" s="183">
        <v>0.6</v>
      </c>
    </row>
  </sheetData>
  <mergeCells count="80">
    <mergeCell ref="A6:H6"/>
    <mergeCell ref="F7:G7"/>
    <mergeCell ref="C1:H4"/>
    <mergeCell ref="F8:G9"/>
    <mergeCell ref="C5:H5"/>
    <mergeCell ref="F11:G11"/>
    <mergeCell ref="A8:A9"/>
    <mergeCell ref="C8:C9"/>
    <mergeCell ref="D8:D9"/>
    <mergeCell ref="E8:E9"/>
    <mergeCell ref="B8:B9"/>
    <mergeCell ref="F10:G10"/>
    <mergeCell ref="F13:G13"/>
    <mergeCell ref="F14:G14"/>
    <mergeCell ref="F15:G15"/>
    <mergeCell ref="F16:G16"/>
    <mergeCell ref="F17:G17"/>
    <mergeCell ref="F28:G28"/>
    <mergeCell ref="F34:G34"/>
    <mergeCell ref="F35:G35"/>
    <mergeCell ref="F36:G36"/>
    <mergeCell ref="F49:G49"/>
    <mergeCell ref="F50:G50"/>
    <mergeCell ref="F47:G47"/>
    <mergeCell ref="F48:G48"/>
    <mergeCell ref="F39:G39"/>
    <mergeCell ref="F40:G40"/>
    <mergeCell ref="F42:G42"/>
    <mergeCell ref="F166:G166"/>
    <mergeCell ref="F41:G41"/>
    <mergeCell ref="F169:G169"/>
    <mergeCell ref="F87:G87"/>
    <mergeCell ref="F94:G94"/>
    <mergeCell ref="F96:G96"/>
    <mergeCell ref="F97:G97"/>
    <mergeCell ref="F134:G134"/>
    <mergeCell ref="F51:G51"/>
    <mergeCell ref="F82:G82"/>
    <mergeCell ref="F83:G83"/>
    <mergeCell ref="F81:G81"/>
    <mergeCell ref="F85:G85"/>
    <mergeCell ref="F107:G107"/>
    <mergeCell ref="F104:G104"/>
    <mergeCell ref="F105:G105"/>
    <mergeCell ref="F146:G146"/>
    <mergeCell ref="F106:G106"/>
    <mergeCell ref="F130:G130"/>
    <mergeCell ref="F131:G131"/>
    <mergeCell ref="F165:G165"/>
    <mergeCell ref="F132:G132"/>
    <mergeCell ref="F133:G133"/>
    <mergeCell ref="F135:G135"/>
    <mergeCell ref="F112:G112"/>
    <mergeCell ref="F173:G173"/>
    <mergeCell ref="F174:G174"/>
    <mergeCell ref="F147:G147"/>
    <mergeCell ref="F152:G152"/>
    <mergeCell ref="F153:G153"/>
    <mergeCell ref="F154:G154"/>
    <mergeCell ref="F162:G162"/>
    <mergeCell ref="F163:G163"/>
    <mergeCell ref="F158:G158"/>
    <mergeCell ref="F172:G172"/>
    <mergeCell ref="F155:G155"/>
    <mergeCell ref="F171:G171"/>
    <mergeCell ref="F156:G156"/>
    <mergeCell ref="F159:G159"/>
    <mergeCell ref="F168:G168"/>
    <mergeCell ref="F170:G170"/>
    <mergeCell ref="F76:G76"/>
    <mergeCell ref="F77:G77"/>
    <mergeCell ref="F78:G78"/>
    <mergeCell ref="F79:G79"/>
    <mergeCell ref="F121:G121"/>
    <mergeCell ref="F110:G110"/>
    <mergeCell ref="F89:G89"/>
    <mergeCell ref="F91:G91"/>
    <mergeCell ref="F116:G116"/>
    <mergeCell ref="F120:G120"/>
    <mergeCell ref="F93:G93"/>
  </mergeCells>
  <phoneticPr fontId="0" type="noConversion"/>
  <pageMargins left="1.1811023622047245" right="0" top="0.19685039370078741" bottom="0.15748031496062992" header="0.23622047244094491" footer="0.19685039370078741"/>
  <pageSetup paperSize="9" scale="75" fitToWidth="0" fitToHeight="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O74"/>
  <sheetViews>
    <sheetView view="pageBreakPreview" zoomScaleNormal="100" zoomScaleSheetLayoutView="100" workbookViewId="0">
      <selection activeCell="F2" sqref="F2:I5"/>
    </sheetView>
  </sheetViews>
  <sheetFormatPr defaultRowHeight="12.75" x14ac:dyDescent="0.2"/>
  <cols>
    <col min="1" max="1" width="9" customWidth="1"/>
    <col min="2" max="2" width="9.85546875" customWidth="1"/>
    <col min="3" max="3" width="31.85546875" customWidth="1"/>
    <col min="4" max="5" width="8" customWidth="1"/>
    <col min="6" max="6" width="9.85546875" customWidth="1"/>
    <col min="7" max="7" width="15.140625" customWidth="1"/>
    <col min="8" max="8" width="8" customWidth="1"/>
    <col min="9" max="9" width="23.28515625" customWidth="1"/>
    <col min="10" max="10" width="11.140625" customWidth="1"/>
  </cols>
  <sheetData>
    <row r="2" spans="1:15" ht="15" customHeight="1" x14ac:dyDescent="0.25">
      <c r="A2" s="291"/>
      <c r="B2" s="291"/>
      <c r="C2" s="292"/>
      <c r="D2" s="292"/>
      <c r="E2" s="292"/>
      <c r="F2" s="388" t="s">
        <v>442</v>
      </c>
      <c r="G2" s="388"/>
      <c r="H2" s="388"/>
      <c r="I2" s="388"/>
      <c r="J2" s="293"/>
    </row>
    <row r="3" spans="1:15" ht="15" x14ac:dyDescent="0.25">
      <c r="A3" s="291"/>
      <c r="B3" s="291"/>
      <c r="C3" s="294"/>
      <c r="D3" s="294"/>
      <c r="E3" s="294"/>
      <c r="F3" s="388"/>
      <c r="G3" s="388"/>
      <c r="H3" s="388"/>
      <c r="I3" s="388"/>
      <c r="J3" s="294"/>
      <c r="K3" s="295"/>
      <c r="L3" s="295"/>
      <c r="M3" s="295"/>
      <c r="N3" s="295"/>
      <c r="O3" s="295"/>
    </row>
    <row r="4" spans="1:15" ht="15" x14ac:dyDescent="0.25">
      <c r="A4" s="291"/>
      <c r="B4" s="291"/>
      <c r="C4" s="294" t="s">
        <v>384</v>
      </c>
      <c r="D4" s="294"/>
      <c r="E4" s="294"/>
      <c r="F4" s="388"/>
      <c r="G4" s="388"/>
      <c r="H4" s="388"/>
      <c r="I4" s="388"/>
      <c r="J4" s="294"/>
      <c r="K4" s="295"/>
      <c r="L4" s="296"/>
      <c r="M4" s="296"/>
    </row>
    <row r="5" spans="1:15" ht="33" customHeight="1" x14ac:dyDescent="0.2">
      <c r="A5" s="291"/>
      <c r="B5" s="291"/>
      <c r="C5" s="350"/>
      <c r="D5" s="304"/>
      <c r="E5" s="304"/>
      <c r="F5" s="388"/>
      <c r="G5" s="388"/>
      <c r="H5" s="388"/>
      <c r="I5" s="388"/>
      <c r="J5" s="6"/>
      <c r="K5" s="6"/>
      <c r="L5" s="6"/>
      <c r="M5" s="6"/>
      <c r="N5" s="6"/>
    </row>
    <row r="6" spans="1:15" ht="17.25" customHeight="1" x14ac:dyDescent="0.2">
      <c r="A6" s="291"/>
      <c r="B6" s="291"/>
      <c r="C6" s="350"/>
      <c r="D6" s="304"/>
      <c r="E6" s="304"/>
      <c r="F6" s="304"/>
      <c r="G6" s="304"/>
      <c r="H6" s="304"/>
      <c r="I6" s="291"/>
    </row>
    <row r="7" spans="1:15" x14ac:dyDescent="0.2">
      <c r="A7" s="291"/>
      <c r="B7" s="291"/>
      <c r="C7" s="291"/>
      <c r="D7" s="291"/>
      <c r="E7" s="291"/>
      <c r="F7" s="291"/>
      <c r="G7" s="291"/>
      <c r="H7" s="291"/>
      <c r="I7" s="291"/>
    </row>
    <row r="8" spans="1:15" ht="15.75" x14ac:dyDescent="0.25">
      <c r="A8" s="329" t="s">
        <v>393</v>
      </c>
      <c r="B8" s="329"/>
      <c r="C8" s="329"/>
      <c r="D8" s="329"/>
      <c r="E8" s="329"/>
      <c r="F8" s="329"/>
      <c r="G8" s="329"/>
      <c r="H8" s="329"/>
      <c r="I8" s="329"/>
    </row>
    <row r="9" spans="1:15" ht="15.75" x14ac:dyDescent="0.25">
      <c r="A9" s="329" t="s">
        <v>421</v>
      </c>
      <c r="B9" s="329"/>
      <c r="C9" s="329"/>
      <c r="D9" s="329"/>
      <c r="E9" s="329"/>
      <c r="F9" s="329"/>
      <c r="G9" s="329"/>
      <c r="H9" s="329"/>
      <c r="I9" s="329"/>
    </row>
    <row r="10" spans="1:15" ht="14.25" x14ac:dyDescent="0.2">
      <c r="A10" s="291"/>
      <c r="B10" s="291"/>
      <c r="C10" s="297"/>
      <c r="D10" s="297"/>
      <c r="E10" s="297"/>
      <c r="F10" s="297"/>
      <c r="G10" s="297"/>
      <c r="H10" s="297"/>
      <c r="I10" s="291"/>
    </row>
    <row r="11" spans="1:15" ht="14.25" x14ac:dyDescent="0.2">
      <c r="A11" s="291"/>
      <c r="B11" s="291"/>
      <c r="C11" s="297"/>
      <c r="D11" s="297"/>
      <c r="E11" s="297"/>
      <c r="F11" s="297"/>
      <c r="G11" s="297"/>
      <c r="H11" s="297"/>
      <c r="I11" s="291"/>
    </row>
    <row r="12" spans="1:15" x14ac:dyDescent="0.2">
      <c r="A12" s="389" t="s">
        <v>31</v>
      </c>
      <c r="B12" s="389"/>
      <c r="C12" s="389"/>
      <c r="D12" s="390" t="s">
        <v>32</v>
      </c>
      <c r="E12" s="390" t="s">
        <v>33</v>
      </c>
      <c r="F12" s="390" t="s">
        <v>34</v>
      </c>
      <c r="G12" s="390" t="s">
        <v>394</v>
      </c>
      <c r="H12" s="390" t="s">
        <v>36</v>
      </c>
      <c r="I12" s="389" t="s">
        <v>186</v>
      </c>
    </row>
    <row r="13" spans="1:15" ht="46.5" customHeight="1" x14ac:dyDescent="0.2">
      <c r="A13" s="389"/>
      <c r="B13" s="389"/>
      <c r="C13" s="389"/>
      <c r="D13" s="390"/>
      <c r="E13" s="390"/>
      <c r="F13" s="390"/>
      <c r="G13" s="390"/>
      <c r="H13" s="390"/>
      <c r="I13" s="389"/>
    </row>
    <row r="14" spans="1:15" ht="15.75" x14ac:dyDescent="0.2">
      <c r="A14" s="391">
        <v>1</v>
      </c>
      <c r="B14" s="391"/>
      <c r="C14" s="391"/>
      <c r="D14" s="305">
        <v>2</v>
      </c>
      <c r="E14" s="305">
        <v>3</v>
      </c>
      <c r="F14" s="305">
        <v>4</v>
      </c>
      <c r="G14" s="305">
        <v>5</v>
      </c>
      <c r="H14" s="305">
        <v>6</v>
      </c>
      <c r="I14" s="305">
        <v>7</v>
      </c>
    </row>
    <row r="15" spans="1:15" ht="15.75" x14ac:dyDescent="0.25">
      <c r="A15" s="392" t="s">
        <v>395</v>
      </c>
      <c r="B15" s="392"/>
      <c r="C15" s="392"/>
      <c r="D15" s="103"/>
      <c r="E15" s="103"/>
      <c r="F15" s="103"/>
      <c r="G15" s="103"/>
      <c r="H15" s="103"/>
      <c r="I15" s="306">
        <f>I16+I21+I26+I32</f>
        <v>96</v>
      </c>
    </row>
    <row r="16" spans="1:15" ht="15.75" hidden="1" x14ac:dyDescent="0.25">
      <c r="A16" s="378"/>
      <c r="B16" s="379"/>
      <c r="C16" s="380"/>
      <c r="D16" s="307"/>
      <c r="E16" s="307"/>
      <c r="F16" s="307"/>
      <c r="G16" s="307"/>
      <c r="H16" s="307"/>
      <c r="I16" s="306">
        <f>I17</f>
        <v>0</v>
      </c>
    </row>
    <row r="17" spans="1:9" ht="15.75" hidden="1" x14ac:dyDescent="0.25">
      <c r="A17" s="378"/>
      <c r="B17" s="379"/>
      <c r="C17" s="380"/>
      <c r="D17" s="307"/>
      <c r="E17" s="307"/>
      <c r="F17" s="307"/>
      <c r="G17" s="307"/>
      <c r="H17" s="307"/>
      <c r="I17" s="306">
        <f>I18</f>
        <v>0</v>
      </c>
    </row>
    <row r="18" spans="1:9" ht="48.75" hidden="1" customHeight="1" x14ac:dyDescent="0.25">
      <c r="A18" s="375" t="s">
        <v>396</v>
      </c>
      <c r="B18" s="376"/>
      <c r="C18" s="377"/>
      <c r="D18" s="308"/>
      <c r="E18" s="308"/>
      <c r="F18" s="308"/>
      <c r="G18" s="308"/>
      <c r="H18" s="308"/>
      <c r="I18" s="309">
        <f>I19</f>
        <v>0</v>
      </c>
    </row>
    <row r="19" spans="1:9" ht="63.75" hidden="1" customHeight="1" x14ac:dyDescent="0.25">
      <c r="A19" s="375" t="s">
        <v>397</v>
      </c>
      <c r="B19" s="376"/>
      <c r="C19" s="377"/>
      <c r="D19" s="308"/>
      <c r="E19" s="308"/>
      <c r="F19" s="308"/>
      <c r="G19" s="308"/>
      <c r="H19" s="308"/>
      <c r="I19" s="309">
        <f>I20</f>
        <v>0</v>
      </c>
    </row>
    <row r="20" spans="1:9" ht="33.75" hidden="1" customHeight="1" x14ac:dyDescent="0.25">
      <c r="A20" s="375" t="s">
        <v>157</v>
      </c>
      <c r="B20" s="376"/>
      <c r="C20" s="377"/>
      <c r="D20" s="308"/>
      <c r="E20" s="308"/>
      <c r="F20" s="308"/>
      <c r="G20" s="308"/>
      <c r="H20" s="308" t="s">
        <v>64</v>
      </c>
      <c r="I20" s="309"/>
    </row>
    <row r="21" spans="1:9" ht="15.75" x14ac:dyDescent="0.25">
      <c r="A21" s="378" t="s">
        <v>277</v>
      </c>
      <c r="B21" s="379"/>
      <c r="C21" s="380"/>
      <c r="D21" s="307" t="s">
        <v>172</v>
      </c>
      <c r="E21" s="307" t="s">
        <v>48</v>
      </c>
      <c r="F21" s="307"/>
      <c r="G21" s="307"/>
      <c r="H21" s="307"/>
      <c r="I21" s="306">
        <f>I22</f>
        <v>60</v>
      </c>
    </row>
    <row r="22" spans="1:9" ht="30.75" customHeight="1" x14ac:dyDescent="0.25">
      <c r="A22" s="381" t="s">
        <v>278</v>
      </c>
      <c r="B22" s="382"/>
      <c r="C22" s="383"/>
      <c r="D22" s="307" t="s">
        <v>172</v>
      </c>
      <c r="E22" s="307" t="s">
        <v>48</v>
      </c>
      <c r="F22" s="307" t="s">
        <v>279</v>
      </c>
      <c r="G22" s="307"/>
      <c r="H22" s="307"/>
      <c r="I22" s="306">
        <f>I23</f>
        <v>60</v>
      </c>
    </row>
    <row r="23" spans="1:9" ht="62.25" customHeight="1" x14ac:dyDescent="0.25">
      <c r="A23" s="375" t="s">
        <v>419</v>
      </c>
      <c r="B23" s="376"/>
      <c r="C23" s="377"/>
      <c r="D23" s="308" t="s">
        <v>172</v>
      </c>
      <c r="E23" s="308" t="s">
        <v>48</v>
      </c>
      <c r="F23" s="308" t="s">
        <v>279</v>
      </c>
      <c r="G23" s="308" t="s">
        <v>398</v>
      </c>
      <c r="H23" s="308"/>
      <c r="I23" s="309">
        <f>I24</f>
        <v>60</v>
      </c>
    </row>
    <row r="24" spans="1:9" ht="68.25" customHeight="1" x14ac:dyDescent="0.25">
      <c r="A24" s="375" t="s">
        <v>420</v>
      </c>
      <c r="B24" s="376"/>
      <c r="C24" s="377"/>
      <c r="D24" s="308" t="s">
        <v>172</v>
      </c>
      <c r="E24" s="308" t="s">
        <v>48</v>
      </c>
      <c r="F24" s="308" t="s">
        <v>279</v>
      </c>
      <c r="G24" s="308" t="s">
        <v>280</v>
      </c>
      <c r="H24" s="308"/>
      <c r="I24" s="309">
        <f>I25+I31</f>
        <v>60</v>
      </c>
    </row>
    <row r="25" spans="1:9" ht="33" customHeight="1" x14ac:dyDescent="0.25">
      <c r="A25" s="375" t="s">
        <v>157</v>
      </c>
      <c r="B25" s="376"/>
      <c r="C25" s="377"/>
      <c r="D25" s="308" t="s">
        <v>172</v>
      </c>
      <c r="E25" s="308" t="s">
        <v>48</v>
      </c>
      <c r="F25" s="308" t="s">
        <v>279</v>
      </c>
      <c r="G25" s="308" t="s">
        <v>280</v>
      </c>
      <c r="H25" s="308" t="s">
        <v>64</v>
      </c>
      <c r="I25" s="309">
        <v>10</v>
      </c>
    </row>
    <row r="26" spans="1:9" ht="15.75" hidden="1" x14ac:dyDescent="0.25">
      <c r="A26" s="378" t="s">
        <v>282</v>
      </c>
      <c r="B26" s="379"/>
      <c r="C26" s="380"/>
      <c r="D26" s="307">
        <v>330</v>
      </c>
      <c r="E26" s="307" t="s">
        <v>55</v>
      </c>
      <c r="F26" s="307"/>
      <c r="G26" s="307"/>
      <c r="H26" s="307"/>
      <c r="I26" s="306"/>
    </row>
    <row r="27" spans="1:9" ht="15.75" hidden="1" x14ac:dyDescent="0.25">
      <c r="A27" s="378" t="s">
        <v>283</v>
      </c>
      <c r="B27" s="379"/>
      <c r="C27" s="380"/>
      <c r="D27" s="307" t="s">
        <v>172</v>
      </c>
      <c r="E27" s="307" t="s">
        <v>55</v>
      </c>
      <c r="F27" s="307" t="s">
        <v>55</v>
      </c>
      <c r="G27" s="307"/>
      <c r="H27" s="307"/>
      <c r="I27" s="306"/>
    </row>
    <row r="28" spans="1:9" ht="15.75" hidden="1" x14ac:dyDescent="0.25">
      <c r="A28" s="384" t="s">
        <v>399</v>
      </c>
      <c r="B28" s="385"/>
      <c r="C28" s="386"/>
      <c r="D28" s="308" t="s">
        <v>172</v>
      </c>
      <c r="E28" s="308" t="s">
        <v>55</v>
      </c>
      <c r="F28" s="308" t="s">
        <v>55</v>
      </c>
      <c r="G28" s="308" t="s">
        <v>400</v>
      </c>
      <c r="H28" s="308"/>
      <c r="I28" s="309"/>
    </row>
    <row r="29" spans="1:9" ht="15.75" hidden="1" x14ac:dyDescent="0.25">
      <c r="A29" s="384" t="s">
        <v>401</v>
      </c>
      <c r="B29" s="385"/>
      <c r="C29" s="386"/>
      <c r="D29" s="308" t="s">
        <v>172</v>
      </c>
      <c r="E29" s="308" t="s">
        <v>55</v>
      </c>
      <c r="F29" s="308" t="s">
        <v>55</v>
      </c>
      <c r="G29" s="308" t="s">
        <v>287</v>
      </c>
      <c r="H29" s="308"/>
      <c r="I29" s="309"/>
    </row>
    <row r="30" spans="1:9" ht="33.75" hidden="1" customHeight="1" x14ac:dyDescent="0.25">
      <c r="A30" s="375" t="s">
        <v>157</v>
      </c>
      <c r="B30" s="376"/>
      <c r="C30" s="377"/>
      <c r="D30" s="308" t="s">
        <v>172</v>
      </c>
      <c r="E30" s="308" t="s">
        <v>55</v>
      </c>
      <c r="F30" s="308" t="s">
        <v>55</v>
      </c>
      <c r="G30" s="308" t="s">
        <v>287</v>
      </c>
      <c r="H30" s="308" t="s">
        <v>64</v>
      </c>
      <c r="I30" s="309"/>
    </row>
    <row r="31" spans="1:9" ht="15.75" x14ac:dyDescent="0.25">
      <c r="A31" s="375" t="s">
        <v>60</v>
      </c>
      <c r="B31" s="376"/>
      <c r="C31" s="377"/>
      <c r="D31" s="308" t="s">
        <v>172</v>
      </c>
      <c r="E31" s="308" t="s">
        <v>48</v>
      </c>
      <c r="F31" s="308" t="s">
        <v>279</v>
      </c>
      <c r="G31" s="308" t="s">
        <v>280</v>
      </c>
      <c r="H31" s="308" t="s">
        <v>173</v>
      </c>
      <c r="I31" s="309">
        <v>50</v>
      </c>
    </row>
    <row r="32" spans="1:9" ht="32.25" customHeight="1" x14ac:dyDescent="0.2">
      <c r="A32" s="387" t="s">
        <v>402</v>
      </c>
      <c r="B32" s="387"/>
      <c r="C32" s="387"/>
      <c r="D32" s="310" t="s">
        <v>172</v>
      </c>
      <c r="E32" s="310" t="s">
        <v>72</v>
      </c>
      <c r="F32" s="310"/>
      <c r="G32" s="305"/>
      <c r="H32" s="305"/>
      <c r="I32" s="311">
        <v>36</v>
      </c>
    </row>
    <row r="33" spans="1:9" ht="29.25" customHeight="1" x14ac:dyDescent="0.2">
      <c r="A33" s="387" t="s">
        <v>82</v>
      </c>
      <c r="B33" s="387"/>
      <c r="C33" s="387"/>
      <c r="D33" s="310" t="s">
        <v>172</v>
      </c>
      <c r="E33" s="310" t="s">
        <v>72</v>
      </c>
      <c r="F33" s="310" t="s">
        <v>67</v>
      </c>
      <c r="G33" s="305"/>
      <c r="H33" s="305"/>
      <c r="I33" s="311">
        <f>I34</f>
        <v>36</v>
      </c>
    </row>
    <row r="34" spans="1:9" ht="30.75" customHeight="1" x14ac:dyDescent="0.25">
      <c r="A34" s="374" t="s">
        <v>434</v>
      </c>
      <c r="B34" s="374"/>
      <c r="C34" s="374"/>
      <c r="D34" s="247">
        <v>330</v>
      </c>
      <c r="E34" s="247">
        <v>10</v>
      </c>
      <c r="F34" s="308" t="s">
        <v>67</v>
      </c>
      <c r="G34" s="247" t="s">
        <v>238</v>
      </c>
      <c r="H34" s="247"/>
      <c r="I34" s="309">
        <f>I35</f>
        <v>36</v>
      </c>
    </row>
    <row r="35" spans="1:9" ht="45" customHeight="1" x14ac:dyDescent="0.25">
      <c r="A35" s="374" t="s">
        <v>435</v>
      </c>
      <c r="B35" s="374"/>
      <c r="C35" s="374"/>
      <c r="D35" s="247">
        <v>330</v>
      </c>
      <c r="E35" s="247">
        <v>10</v>
      </c>
      <c r="F35" s="308" t="s">
        <v>67</v>
      </c>
      <c r="G35" s="247" t="s">
        <v>237</v>
      </c>
      <c r="H35" s="247"/>
      <c r="I35" s="309">
        <f>I36</f>
        <v>36</v>
      </c>
    </row>
    <row r="36" spans="1:9" ht="34.5" customHeight="1" x14ac:dyDescent="0.25">
      <c r="A36" s="374" t="s">
        <v>157</v>
      </c>
      <c r="B36" s="374"/>
      <c r="C36" s="374"/>
      <c r="D36" s="247">
        <v>330</v>
      </c>
      <c r="E36" s="247">
        <v>10</v>
      </c>
      <c r="F36" s="308" t="s">
        <v>67</v>
      </c>
      <c r="G36" s="247" t="s">
        <v>237</v>
      </c>
      <c r="H36" s="247">
        <v>200</v>
      </c>
      <c r="I36" s="309">
        <v>36</v>
      </c>
    </row>
    <row r="37" spans="1:9" x14ac:dyDescent="0.2">
      <c r="I37" s="289"/>
    </row>
    <row r="38" spans="1:9" x14ac:dyDescent="0.2">
      <c r="I38" s="289"/>
    </row>
    <row r="39" spans="1:9" x14ac:dyDescent="0.2">
      <c r="I39" s="289"/>
    </row>
    <row r="40" spans="1:9" x14ac:dyDescent="0.2">
      <c r="I40" s="289"/>
    </row>
    <row r="41" spans="1:9" x14ac:dyDescent="0.2">
      <c r="I41" s="289"/>
    </row>
    <row r="42" spans="1:9" x14ac:dyDescent="0.2">
      <c r="I42" s="289"/>
    </row>
    <row r="43" spans="1:9" x14ac:dyDescent="0.2">
      <c r="I43" s="289"/>
    </row>
    <row r="44" spans="1:9" x14ac:dyDescent="0.2">
      <c r="I44" s="289"/>
    </row>
    <row r="45" spans="1:9" x14ac:dyDescent="0.2">
      <c r="I45" s="289"/>
    </row>
    <row r="46" spans="1:9" x14ac:dyDescent="0.2">
      <c r="I46" s="289"/>
    </row>
    <row r="47" spans="1:9" x14ac:dyDescent="0.2">
      <c r="I47" s="289"/>
    </row>
    <row r="48" spans="1:9" x14ac:dyDescent="0.2">
      <c r="I48" s="289"/>
    </row>
    <row r="49" spans="9:9" x14ac:dyDescent="0.2">
      <c r="I49" s="289"/>
    </row>
    <row r="50" spans="9:9" x14ac:dyDescent="0.2">
      <c r="I50" s="289"/>
    </row>
    <row r="51" spans="9:9" x14ac:dyDescent="0.2">
      <c r="I51" s="289"/>
    </row>
    <row r="52" spans="9:9" x14ac:dyDescent="0.2">
      <c r="I52" s="289"/>
    </row>
    <row r="53" spans="9:9" x14ac:dyDescent="0.2">
      <c r="I53" s="289"/>
    </row>
    <row r="54" spans="9:9" x14ac:dyDescent="0.2">
      <c r="I54" s="289"/>
    </row>
    <row r="55" spans="9:9" x14ac:dyDescent="0.2">
      <c r="I55" s="289"/>
    </row>
    <row r="56" spans="9:9" x14ac:dyDescent="0.2">
      <c r="I56" s="289"/>
    </row>
    <row r="57" spans="9:9" x14ac:dyDescent="0.2">
      <c r="I57" s="289"/>
    </row>
    <row r="58" spans="9:9" x14ac:dyDescent="0.2">
      <c r="I58" s="289"/>
    </row>
    <row r="59" spans="9:9" x14ac:dyDescent="0.2">
      <c r="I59" s="289"/>
    </row>
    <row r="60" spans="9:9" x14ac:dyDescent="0.2">
      <c r="I60" s="289"/>
    </row>
    <row r="61" spans="9:9" x14ac:dyDescent="0.2">
      <c r="I61" s="289"/>
    </row>
    <row r="62" spans="9:9" x14ac:dyDescent="0.2">
      <c r="I62" s="289"/>
    </row>
    <row r="63" spans="9:9" x14ac:dyDescent="0.2">
      <c r="I63" s="289"/>
    </row>
    <row r="64" spans="9:9" x14ac:dyDescent="0.2">
      <c r="I64" s="289"/>
    </row>
    <row r="65" spans="9:9" x14ac:dyDescent="0.2">
      <c r="I65" s="289"/>
    </row>
    <row r="66" spans="9:9" x14ac:dyDescent="0.2">
      <c r="I66" s="289"/>
    </row>
    <row r="67" spans="9:9" x14ac:dyDescent="0.2">
      <c r="I67" s="289"/>
    </row>
    <row r="68" spans="9:9" x14ac:dyDescent="0.2">
      <c r="I68" s="289"/>
    </row>
    <row r="69" spans="9:9" x14ac:dyDescent="0.2">
      <c r="I69" s="289"/>
    </row>
    <row r="70" spans="9:9" x14ac:dyDescent="0.2">
      <c r="I70" s="289"/>
    </row>
    <row r="71" spans="9:9" x14ac:dyDescent="0.2">
      <c r="I71" s="289"/>
    </row>
    <row r="72" spans="9:9" x14ac:dyDescent="0.2">
      <c r="I72" s="289"/>
    </row>
    <row r="73" spans="9:9" x14ac:dyDescent="0.2">
      <c r="I73" s="289"/>
    </row>
    <row r="74" spans="9:9" x14ac:dyDescent="0.2">
      <c r="I74" s="289"/>
    </row>
  </sheetData>
  <mergeCells count="34">
    <mergeCell ref="A16:C16"/>
    <mergeCell ref="A17:C17"/>
    <mergeCell ref="A32:C32"/>
    <mergeCell ref="A33:C33"/>
    <mergeCell ref="A18:C18"/>
    <mergeCell ref="F2:I5"/>
    <mergeCell ref="C5:C6"/>
    <mergeCell ref="A8:I8"/>
    <mergeCell ref="A9:I9"/>
    <mergeCell ref="A12:C13"/>
    <mergeCell ref="D12:D13"/>
    <mergeCell ref="E12:E13"/>
    <mergeCell ref="F12:F13"/>
    <mergeCell ref="G12:G13"/>
    <mergeCell ref="H12:H13"/>
    <mergeCell ref="I12:I13"/>
    <mergeCell ref="A14:C14"/>
    <mergeCell ref="A15:C15"/>
    <mergeCell ref="A34:C34"/>
    <mergeCell ref="A35:C35"/>
    <mergeCell ref="A36:C36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C31"/>
  </mergeCells>
  <pageMargins left="1.1811023622047245" right="0.19685039370078741" top="0.98425196850393704" bottom="0.98425196850393704" header="0.51181102362204722" footer="0.51181102362204722"/>
  <pageSetup paperSize="9" scale="72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O58"/>
  <sheetViews>
    <sheetView tabSelected="1" view="pageBreakPreview" zoomScaleNormal="100" zoomScaleSheetLayoutView="100" workbookViewId="0">
      <selection activeCell="L8" sqref="L8"/>
    </sheetView>
  </sheetViews>
  <sheetFormatPr defaultRowHeight="12.75" x14ac:dyDescent="0.2"/>
  <cols>
    <col min="1" max="1" width="9" customWidth="1"/>
    <col min="2" max="2" width="9.85546875" customWidth="1"/>
    <col min="3" max="3" width="31.85546875" customWidth="1"/>
    <col min="4" max="5" width="8" customWidth="1"/>
    <col min="6" max="6" width="9.85546875" customWidth="1"/>
    <col min="7" max="7" width="15.140625" customWidth="1"/>
    <col min="8" max="8" width="8" customWidth="1"/>
    <col min="9" max="9" width="23.28515625" customWidth="1"/>
    <col min="10" max="10" width="11.140625" customWidth="1"/>
  </cols>
  <sheetData>
    <row r="2" spans="1:15" ht="15" customHeight="1" x14ac:dyDescent="0.25">
      <c r="A2" s="291"/>
      <c r="B2" s="291"/>
      <c r="C2" s="292"/>
      <c r="D2" s="292"/>
      <c r="E2" s="292"/>
      <c r="F2" s="388" t="s">
        <v>443</v>
      </c>
      <c r="G2" s="388"/>
      <c r="H2" s="388"/>
      <c r="I2" s="388"/>
      <c r="J2" s="293"/>
    </row>
    <row r="3" spans="1:15" ht="15" x14ac:dyDescent="0.25">
      <c r="A3" s="291"/>
      <c r="B3" s="291"/>
      <c r="C3" s="294"/>
      <c r="D3" s="294"/>
      <c r="E3" s="294"/>
      <c r="F3" s="388"/>
      <c r="G3" s="388"/>
      <c r="H3" s="388"/>
      <c r="I3" s="388"/>
      <c r="J3" s="294"/>
      <c r="K3" s="295"/>
      <c r="L3" s="295"/>
      <c r="M3" s="295"/>
      <c r="N3" s="295"/>
      <c r="O3" s="295"/>
    </row>
    <row r="4" spans="1:15" ht="15" x14ac:dyDescent="0.25">
      <c r="A4" s="291"/>
      <c r="B4" s="291"/>
      <c r="C4" s="294" t="s">
        <v>384</v>
      </c>
      <c r="D4" s="294"/>
      <c r="E4" s="294"/>
      <c r="F4" s="388"/>
      <c r="G4" s="388"/>
      <c r="H4" s="388"/>
      <c r="I4" s="388"/>
      <c r="J4" s="294"/>
      <c r="K4" s="295"/>
      <c r="L4" s="296"/>
      <c r="M4" s="296"/>
    </row>
    <row r="5" spans="1:15" ht="33" customHeight="1" x14ac:dyDescent="0.2">
      <c r="A5" s="291"/>
      <c r="B5" s="291"/>
      <c r="C5" s="350"/>
      <c r="D5" s="304"/>
      <c r="E5" s="304"/>
      <c r="F5" s="388"/>
      <c r="G5" s="388"/>
      <c r="H5" s="388"/>
      <c r="I5" s="388"/>
      <c r="J5" s="6"/>
      <c r="K5" s="6"/>
      <c r="L5" s="6"/>
      <c r="M5" s="6"/>
      <c r="N5" s="6"/>
    </row>
    <row r="6" spans="1:15" ht="17.25" customHeight="1" x14ac:dyDescent="0.2">
      <c r="A6" s="291"/>
      <c r="B6" s="291"/>
      <c r="C6" s="350"/>
      <c r="D6" s="304"/>
      <c r="E6" s="304"/>
      <c r="F6" s="304"/>
      <c r="G6" s="304"/>
      <c r="H6" s="304"/>
      <c r="I6" s="291"/>
    </row>
    <row r="7" spans="1:15" x14ac:dyDescent="0.2">
      <c r="A7" s="291"/>
      <c r="B7" s="291"/>
      <c r="C7" s="291"/>
      <c r="D7" s="291"/>
      <c r="E7" s="291"/>
      <c r="F7" s="291"/>
      <c r="G7" s="291"/>
      <c r="H7" s="291"/>
      <c r="I7" s="291"/>
    </row>
    <row r="8" spans="1:15" ht="15.75" x14ac:dyDescent="0.25">
      <c r="A8" s="329" t="s">
        <v>403</v>
      </c>
      <c r="B8" s="329"/>
      <c r="C8" s="329"/>
      <c r="D8" s="329"/>
      <c r="E8" s="329"/>
      <c r="F8" s="329"/>
      <c r="G8" s="329"/>
      <c r="H8" s="329"/>
      <c r="I8" s="329"/>
    </row>
    <row r="9" spans="1:15" ht="15.75" x14ac:dyDescent="0.25">
      <c r="A9" s="329" t="s">
        <v>412</v>
      </c>
      <c r="B9" s="329"/>
      <c r="C9" s="329"/>
      <c r="D9" s="329"/>
      <c r="E9" s="329"/>
      <c r="F9" s="329"/>
      <c r="G9" s="329"/>
      <c r="H9" s="329"/>
      <c r="I9" s="329"/>
    </row>
    <row r="10" spans="1:15" ht="14.25" x14ac:dyDescent="0.2">
      <c r="A10" s="291"/>
      <c r="B10" s="291"/>
      <c r="C10" s="297"/>
      <c r="D10" s="297"/>
      <c r="E10" s="297"/>
      <c r="F10" s="297"/>
      <c r="G10" s="297"/>
      <c r="H10" s="297"/>
      <c r="I10" s="291"/>
    </row>
    <row r="11" spans="1:15" ht="14.25" x14ac:dyDescent="0.2">
      <c r="A11" s="291"/>
      <c r="B11" s="291"/>
      <c r="C11" s="297"/>
      <c r="D11" s="297"/>
      <c r="E11" s="297"/>
      <c r="F11" s="297"/>
      <c r="G11" s="297"/>
      <c r="H11" s="297"/>
      <c r="I11" s="291"/>
    </row>
    <row r="12" spans="1:15" x14ac:dyDescent="0.2">
      <c r="A12" s="389" t="s">
        <v>31</v>
      </c>
      <c r="B12" s="389"/>
      <c r="C12" s="389"/>
      <c r="D12" s="390" t="s">
        <v>32</v>
      </c>
      <c r="E12" s="390" t="s">
        <v>33</v>
      </c>
      <c r="F12" s="390" t="s">
        <v>34</v>
      </c>
      <c r="G12" s="390" t="s">
        <v>394</v>
      </c>
      <c r="H12" s="390" t="s">
        <v>36</v>
      </c>
      <c r="I12" s="389" t="s">
        <v>186</v>
      </c>
    </row>
    <row r="13" spans="1:15" ht="46.5" customHeight="1" x14ac:dyDescent="0.2">
      <c r="A13" s="389"/>
      <c r="B13" s="389"/>
      <c r="C13" s="389"/>
      <c r="D13" s="390"/>
      <c r="E13" s="390"/>
      <c r="F13" s="390"/>
      <c r="G13" s="390"/>
      <c r="H13" s="390"/>
      <c r="I13" s="389"/>
    </row>
    <row r="14" spans="1:15" ht="15.75" x14ac:dyDescent="0.2">
      <c r="A14" s="391">
        <v>1</v>
      </c>
      <c r="B14" s="391"/>
      <c r="C14" s="391"/>
      <c r="D14" s="305">
        <v>2</v>
      </c>
      <c r="E14" s="305">
        <v>3</v>
      </c>
      <c r="F14" s="305">
        <v>4</v>
      </c>
      <c r="G14" s="305">
        <v>5</v>
      </c>
      <c r="H14" s="305">
        <v>6</v>
      </c>
      <c r="I14" s="305">
        <v>7</v>
      </c>
    </row>
    <row r="15" spans="1:15" ht="15.75" x14ac:dyDescent="0.25">
      <c r="A15" s="378" t="s">
        <v>395</v>
      </c>
      <c r="B15" s="379"/>
      <c r="C15" s="380"/>
      <c r="D15" s="103"/>
      <c r="E15" s="103"/>
      <c r="F15" s="103"/>
      <c r="G15" s="103"/>
      <c r="H15" s="103"/>
      <c r="I15" s="306">
        <f>I16+I17</f>
        <v>483.4</v>
      </c>
    </row>
    <row r="16" spans="1:15" ht="87" customHeight="1" x14ac:dyDescent="0.2">
      <c r="A16" s="393" t="s">
        <v>214</v>
      </c>
      <c r="B16" s="394"/>
      <c r="C16" s="395"/>
      <c r="D16" s="305" t="s">
        <v>172</v>
      </c>
      <c r="E16" s="305" t="s">
        <v>41</v>
      </c>
      <c r="F16" s="305" t="s">
        <v>51</v>
      </c>
      <c r="G16" s="305" t="s">
        <v>165</v>
      </c>
      <c r="H16" s="305" t="s">
        <v>53</v>
      </c>
      <c r="I16" s="305" t="s">
        <v>413</v>
      </c>
    </row>
    <row r="17" spans="1:9" ht="78.75" hidden="1" customHeight="1" x14ac:dyDescent="0.2">
      <c r="A17" s="393" t="s">
        <v>174</v>
      </c>
      <c r="B17" s="394"/>
      <c r="C17" s="395"/>
      <c r="D17" s="305" t="s">
        <v>172</v>
      </c>
      <c r="E17" s="305" t="s">
        <v>41</v>
      </c>
      <c r="F17" s="305" t="s">
        <v>63</v>
      </c>
      <c r="G17" s="305" t="s">
        <v>175</v>
      </c>
      <c r="H17" s="305" t="s">
        <v>53</v>
      </c>
      <c r="I17" s="312"/>
    </row>
    <row r="18" spans="1:9" x14ac:dyDescent="0.2">
      <c r="I18" s="289"/>
    </row>
    <row r="19" spans="1:9" x14ac:dyDescent="0.2">
      <c r="I19" s="289"/>
    </row>
    <row r="20" spans="1:9" x14ac:dyDescent="0.2">
      <c r="I20" s="289"/>
    </row>
    <row r="21" spans="1:9" x14ac:dyDescent="0.2">
      <c r="I21" s="289"/>
    </row>
    <row r="22" spans="1:9" x14ac:dyDescent="0.2">
      <c r="I22" s="289"/>
    </row>
    <row r="23" spans="1:9" x14ac:dyDescent="0.2">
      <c r="I23" s="289"/>
    </row>
    <row r="24" spans="1:9" x14ac:dyDescent="0.2">
      <c r="I24" s="289"/>
    </row>
    <row r="25" spans="1:9" x14ac:dyDescent="0.2">
      <c r="I25" s="289"/>
    </row>
    <row r="26" spans="1:9" x14ac:dyDescent="0.2">
      <c r="I26" s="289"/>
    </row>
    <row r="27" spans="1:9" x14ac:dyDescent="0.2">
      <c r="I27" s="289"/>
    </row>
    <row r="28" spans="1:9" x14ac:dyDescent="0.2">
      <c r="I28" s="289"/>
    </row>
    <row r="29" spans="1:9" x14ac:dyDescent="0.2">
      <c r="I29" s="289"/>
    </row>
    <row r="30" spans="1:9" x14ac:dyDescent="0.2">
      <c r="I30" s="289"/>
    </row>
    <row r="31" spans="1:9" x14ac:dyDescent="0.2">
      <c r="I31" s="289"/>
    </row>
    <row r="32" spans="1:9" x14ac:dyDescent="0.2">
      <c r="I32" s="289"/>
    </row>
    <row r="33" spans="9:9" x14ac:dyDescent="0.2">
      <c r="I33" s="289"/>
    </row>
    <row r="34" spans="9:9" x14ac:dyDescent="0.2">
      <c r="I34" s="289"/>
    </row>
    <row r="35" spans="9:9" x14ac:dyDescent="0.2">
      <c r="I35" s="289"/>
    </row>
    <row r="36" spans="9:9" x14ac:dyDescent="0.2">
      <c r="I36" s="289"/>
    </row>
    <row r="37" spans="9:9" x14ac:dyDescent="0.2">
      <c r="I37" s="289"/>
    </row>
    <row r="38" spans="9:9" x14ac:dyDescent="0.2">
      <c r="I38" s="289"/>
    </row>
    <row r="39" spans="9:9" x14ac:dyDescent="0.2">
      <c r="I39" s="289"/>
    </row>
    <row r="40" spans="9:9" x14ac:dyDescent="0.2">
      <c r="I40" s="289"/>
    </row>
    <row r="41" spans="9:9" x14ac:dyDescent="0.2">
      <c r="I41" s="289"/>
    </row>
    <row r="42" spans="9:9" x14ac:dyDescent="0.2">
      <c r="I42" s="289"/>
    </row>
    <row r="43" spans="9:9" x14ac:dyDescent="0.2">
      <c r="I43" s="289"/>
    </row>
    <row r="44" spans="9:9" x14ac:dyDescent="0.2">
      <c r="I44" s="289"/>
    </row>
    <row r="45" spans="9:9" x14ac:dyDescent="0.2">
      <c r="I45" s="289"/>
    </row>
    <row r="46" spans="9:9" x14ac:dyDescent="0.2">
      <c r="I46" s="289"/>
    </row>
    <row r="47" spans="9:9" x14ac:dyDescent="0.2">
      <c r="I47" s="289"/>
    </row>
    <row r="48" spans="9:9" x14ac:dyDescent="0.2">
      <c r="I48" s="289"/>
    </row>
    <row r="49" spans="9:9" x14ac:dyDescent="0.2">
      <c r="I49" s="289"/>
    </row>
    <row r="50" spans="9:9" x14ac:dyDescent="0.2">
      <c r="I50" s="289"/>
    </row>
    <row r="51" spans="9:9" x14ac:dyDescent="0.2">
      <c r="I51" s="289"/>
    </row>
    <row r="52" spans="9:9" x14ac:dyDescent="0.2">
      <c r="I52" s="289"/>
    </row>
    <row r="53" spans="9:9" x14ac:dyDescent="0.2">
      <c r="I53" s="289"/>
    </row>
    <row r="54" spans="9:9" x14ac:dyDescent="0.2">
      <c r="I54" s="289"/>
    </row>
    <row r="55" spans="9:9" x14ac:dyDescent="0.2">
      <c r="I55" s="289"/>
    </row>
    <row r="56" spans="9:9" x14ac:dyDescent="0.2">
      <c r="I56" s="289"/>
    </row>
    <row r="57" spans="9:9" x14ac:dyDescent="0.2">
      <c r="I57" s="289"/>
    </row>
    <row r="58" spans="9:9" x14ac:dyDescent="0.2">
      <c r="I58" s="289"/>
    </row>
  </sheetData>
  <mergeCells count="15">
    <mergeCell ref="A14:C14"/>
    <mergeCell ref="A15:C15"/>
    <mergeCell ref="A16:C16"/>
    <mergeCell ref="A17:C17"/>
    <mergeCell ref="F2:I5"/>
    <mergeCell ref="C5:C6"/>
    <mergeCell ref="A8:I8"/>
    <mergeCell ref="A9:I9"/>
    <mergeCell ref="A12:C13"/>
    <mergeCell ref="D12:D13"/>
    <mergeCell ref="E12:E13"/>
    <mergeCell ref="F12:F13"/>
    <mergeCell ref="G12:G13"/>
    <mergeCell ref="H12:H13"/>
    <mergeCell ref="I12:I13"/>
  </mergeCells>
  <pageMargins left="1.1811023622047245" right="0.19685039370078741" top="0.98425196850393704" bottom="0.98425196850393704" header="0.51181102362204722" footer="0.51181102362204722"/>
  <pageSetup paperSize="9" scale="72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 </vt:lpstr>
      <vt:lpstr>приложение 7</vt:lpstr>
      <vt:lpstr>'приложение 5'!Область_печати</vt:lpstr>
      <vt:lpstr>'приложение 6 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2020-01-09T09:53:13Z</cp:lastPrinted>
  <dcterms:created xsi:type="dcterms:W3CDTF">2014-02-24T11:06:22Z</dcterms:created>
  <dcterms:modified xsi:type="dcterms:W3CDTF">2020-01-09T09:53:31Z</dcterms:modified>
</cp:coreProperties>
</file>