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/>
  </bookViews>
  <sheets>
    <sheet name="Приложение 1" sheetId="1" r:id="rId1"/>
    <sheet name="Приложение 2( Таблица 2) " sheetId="3" state="hidden" r:id="rId2"/>
    <sheet name="Приложение 2" sheetId="9" r:id="rId3"/>
    <sheet name="Приложение 3" sheetId="11" r:id="rId4"/>
    <sheet name="Приложение 4" sheetId="10" r:id="rId5"/>
  </sheets>
  <definedNames>
    <definedName name="_xlnm._FilterDatabase" localSheetId="2" hidden="1">'Приложение 2'!$B$10:$F$136</definedName>
    <definedName name="_xlnm._FilterDatabase" localSheetId="3" hidden="1">'Приложение 3'!$B$10:$D$119</definedName>
    <definedName name="Excel_BuiltIn__FilterDatabase" localSheetId="2">'Приложение 2'!$B$10:$F$136</definedName>
    <definedName name="Excel_BuiltIn__FilterDatabase" localSheetId="3">'Приложение 3'!$B$10:$D$119</definedName>
    <definedName name="Excel_BuiltIn__FilterDatabase" localSheetId="4">#REF!</definedName>
    <definedName name="Excel_BuiltIn__FilterDatabase">#REF!</definedName>
    <definedName name="_xlnm.Print_Area" localSheetId="0">'Приложение 1'!$A$1:$D$90</definedName>
    <definedName name="_xlnm.Print_Area" localSheetId="2">'Приложение 2'!$A$1:$H$194</definedName>
    <definedName name="_xlnm.Print_Area" localSheetId="1">'Приложение 2( Таблица 2) '!$A$1:$C$12</definedName>
    <definedName name="_xlnm.Print_Area" localSheetId="3">'Приложение 3'!$A$1:$E$150</definedName>
  </definedNames>
  <calcPr calcId="125725"/>
</workbook>
</file>

<file path=xl/calcChain.xml><?xml version="1.0" encoding="utf-8"?>
<calcChain xmlns="http://schemas.openxmlformats.org/spreadsheetml/2006/main">
  <c r="H133" i="9"/>
  <c r="G133"/>
  <c r="H30"/>
  <c r="G30"/>
  <c r="H31"/>
  <c r="G31"/>
  <c r="D13" i="10" l="1"/>
  <c r="D14"/>
  <c r="D15"/>
  <c r="D17"/>
  <c r="D18"/>
  <c r="D19"/>
  <c r="C13"/>
  <c r="C14"/>
  <c r="C15"/>
  <c r="C17"/>
  <c r="C18"/>
  <c r="C19"/>
  <c r="E139" i="11"/>
  <c r="D139"/>
  <c r="E140"/>
  <c r="G36" i="9"/>
  <c r="G170"/>
  <c r="H184"/>
  <c r="G184"/>
  <c r="H185"/>
  <c r="G185"/>
  <c r="H186"/>
  <c r="G186"/>
  <c r="H188"/>
  <c r="G188"/>
  <c r="H177"/>
  <c r="G177"/>
  <c r="H178"/>
  <c r="G178"/>
  <c r="H179"/>
  <c r="G179"/>
  <c r="H162"/>
  <c r="G162"/>
  <c r="H160"/>
  <c r="H159" s="1"/>
  <c r="G160"/>
  <c r="G159" s="1"/>
  <c r="H157"/>
  <c r="G157"/>
  <c r="H155"/>
  <c r="H154" s="1"/>
  <c r="G155"/>
  <c r="G154" s="1"/>
  <c r="H152"/>
  <c r="G152"/>
  <c r="H150"/>
  <c r="G150"/>
  <c r="H135"/>
  <c r="G135"/>
  <c r="H112"/>
  <c r="G112"/>
  <c r="H95"/>
  <c r="H94" s="1"/>
  <c r="H93" s="1"/>
  <c r="G95"/>
  <c r="G94" s="1"/>
  <c r="G93" s="1"/>
  <c r="H72"/>
  <c r="H71" s="1"/>
  <c r="G72"/>
  <c r="G71" s="1"/>
  <c r="H36"/>
  <c r="H29"/>
  <c r="H28" s="1"/>
  <c r="G29"/>
  <c r="G28" s="1"/>
  <c r="H34"/>
  <c r="G34"/>
  <c r="D69" i="1"/>
  <c r="C69"/>
  <c r="C64"/>
  <c r="D65"/>
  <c r="D64" s="1"/>
  <c r="D63" s="1"/>
  <c r="C65"/>
  <c r="D70"/>
  <c r="C70"/>
  <c r="D85"/>
  <c r="C85"/>
  <c r="D81"/>
  <c r="C81"/>
  <c r="D82"/>
  <c r="C82"/>
  <c r="C41"/>
  <c r="D42"/>
  <c r="C42"/>
  <c r="G182" i="9"/>
  <c r="G181" s="1"/>
  <c r="G175"/>
  <c r="G174" s="1"/>
  <c r="G173" s="1"/>
  <c r="G172" s="1"/>
  <c r="G171" s="1"/>
  <c r="G168"/>
  <c r="G167" s="1"/>
  <c r="G165" s="1"/>
  <c r="G164" s="1"/>
  <c r="G148"/>
  <c r="G146"/>
  <c r="G144"/>
  <c r="G142"/>
  <c r="G139"/>
  <c r="G137"/>
  <c r="G125"/>
  <c r="G124" s="1"/>
  <c r="G123" s="1"/>
  <c r="G122" s="1"/>
  <c r="G121" s="1"/>
  <c r="G119"/>
  <c r="G117"/>
  <c r="G114"/>
  <c r="G110"/>
  <c r="G103"/>
  <c r="G102" s="1"/>
  <c r="G101" s="1"/>
  <c r="G100" s="1"/>
  <c r="G98"/>
  <c r="G97" s="1"/>
  <c r="G90"/>
  <c r="G88"/>
  <c r="G82"/>
  <c r="G81" s="1"/>
  <c r="G80" s="1"/>
  <c r="G79" s="1"/>
  <c r="G77"/>
  <c r="G75"/>
  <c r="G69"/>
  <c r="G68" s="1"/>
  <c r="G66"/>
  <c r="G64"/>
  <c r="G58"/>
  <c r="G57" s="1"/>
  <c r="G56" s="1"/>
  <c r="G54"/>
  <c r="G53"/>
  <c r="G52" s="1"/>
  <c r="G51" s="1"/>
  <c r="G50" s="1"/>
  <c r="G48"/>
  <c r="G47" s="1"/>
  <c r="G43"/>
  <c r="G42" s="1"/>
  <c r="G41" s="1"/>
  <c r="G23"/>
  <c r="G22" s="1"/>
  <c r="G20"/>
  <c r="G19" s="1"/>
  <c r="G15"/>
  <c r="G14" s="1"/>
  <c r="G13" s="1"/>
  <c r="G33" l="1"/>
  <c r="G18"/>
  <c r="G17" s="1"/>
  <c r="G46"/>
  <c r="G45" s="1"/>
  <c r="G87"/>
  <c r="G86" s="1"/>
  <c r="G109"/>
  <c r="G108" s="1"/>
  <c r="G107" s="1"/>
  <c r="G106" s="1"/>
  <c r="G116"/>
  <c r="G141"/>
  <c r="G27"/>
  <c r="G92"/>
  <c r="G132"/>
  <c r="G131" s="1"/>
  <c r="G130" s="1"/>
  <c r="G129" s="1"/>
  <c r="G74"/>
  <c r="G63"/>
  <c r="G62" s="1"/>
  <c r="G61" s="1"/>
  <c r="G85"/>
  <c r="G84" s="1"/>
  <c r="D148" i="11"/>
  <c r="D147"/>
  <c r="D144"/>
  <c r="D143" s="1"/>
  <c r="D142" s="1"/>
  <c r="D141" s="1"/>
  <c r="D140" s="1"/>
  <c r="D137"/>
  <c r="D136" s="1"/>
  <c r="D134" s="1"/>
  <c r="D131"/>
  <c r="D129"/>
  <c r="D127"/>
  <c r="D125"/>
  <c r="D124" s="1"/>
  <c r="D122"/>
  <c r="D120"/>
  <c r="D118"/>
  <c r="D116"/>
  <c r="D108"/>
  <c r="D107" s="1"/>
  <c r="D106" s="1"/>
  <c r="D105" s="1"/>
  <c r="D102"/>
  <c r="D100"/>
  <c r="D99"/>
  <c r="D97"/>
  <c r="D95"/>
  <c r="D94" s="1"/>
  <c r="D93" s="1"/>
  <c r="D92" s="1"/>
  <c r="D88"/>
  <c r="D87" s="1"/>
  <c r="D86" s="1"/>
  <c r="D85" s="1"/>
  <c r="D83"/>
  <c r="D82" s="1"/>
  <c r="D79"/>
  <c r="D77"/>
  <c r="D71"/>
  <c r="D70" s="1"/>
  <c r="D68" s="1"/>
  <c r="D66"/>
  <c r="D64"/>
  <c r="D63" s="1"/>
  <c r="D61"/>
  <c r="D60" s="1"/>
  <c r="D58"/>
  <c r="D56"/>
  <c r="D55"/>
  <c r="D54" s="1"/>
  <c r="D53" s="1"/>
  <c r="D50"/>
  <c r="D49" s="1"/>
  <c r="D48" s="1"/>
  <c r="D46"/>
  <c r="D45"/>
  <c r="D44" s="1"/>
  <c r="D43" s="1"/>
  <c r="D40"/>
  <c r="D39" s="1"/>
  <c r="D38"/>
  <c r="D35"/>
  <c r="D34" s="1"/>
  <c r="D33" s="1"/>
  <c r="D29"/>
  <c r="D28"/>
  <c r="D23"/>
  <c r="D22" s="1"/>
  <c r="D20"/>
  <c r="D19" s="1"/>
  <c r="D15"/>
  <c r="D14" s="1"/>
  <c r="E148"/>
  <c r="E147" s="1"/>
  <c r="E144"/>
  <c r="E143" s="1"/>
  <c r="E142" s="1"/>
  <c r="E141" s="1"/>
  <c r="E137"/>
  <c r="E136" s="1"/>
  <c r="E134" s="1"/>
  <c r="E131"/>
  <c r="E129"/>
  <c r="E127"/>
  <c r="E125"/>
  <c r="E122"/>
  <c r="E120"/>
  <c r="E118"/>
  <c r="E116"/>
  <c r="E108"/>
  <c r="E107" s="1"/>
  <c r="E106" s="1"/>
  <c r="E105" s="1"/>
  <c r="E102"/>
  <c r="E100"/>
  <c r="E99" s="1"/>
  <c r="E97"/>
  <c r="E95"/>
  <c r="E94" s="1"/>
  <c r="E93" s="1"/>
  <c r="E92" s="1"/>
  <c r="E88"/>
  <c r="E87" s="1"/>
  <c r="E86" s="1"/>
  <c r="E85" s="1"/>
  <c r="E83"/>
  <c r="E82" s="1"/>
  <c r="E79"/>
  <c r="E77"/>
  <c r="E71"/>
  <c r="E70" s="1"/>
  <c r="E68" s="1"/>
  <c r="E66"/>
  <c r="E64"/>
  <c r="E61"/>
  <c r="E60" s="1"/>
  <c r="E58"/>
  <c r="E56"/>
  <c r="E50"/>
  <c r="E49" s="1"/>
  <c r="E48" s="1"/>
  <c r="E46"/>
  <c r="E45"/>
  <c r="E44" s="1"/>
  <c r="E43" s="1"/>
  <c r="E40"/>
  <c r="E39" s="1"/>
  <c r="E35"/>
  <c r="E34" s="1"/>
  <c r="E33" s="1"/>
  <c r="E29"/>
  <c r="E28" s="1"/>
  <c r="E23"/>
  <c r="E22" s="1"/>
  <c r="E20"/>
  <c r="E19" s="1"/>
  <c r="E15"/>
  <c r="E14" s="1"/>
  <c r="D12" i="10"/>
  <c r="C12"/>
  <c r="C11" s="1"/>
  <c r="D11"/>
  <c r="H182" i="9"/>
  <c r="H181" s="1"/>
  <c r="H175"/>
  <c r="H174" s="1"/>
  <c r="H173" s="1"/>
  <c r="H172" s="1"/>
  <c r="H171" s="1"/>
  <c r="H170" s="1"/>
  <c r="H168"/>
  <c r="H167" s="1"/>
  <c r="H165" s="1"/>
  <c r="H164" s="1"/>
  <c r="H148"/>
  <c r="H146"/>
  <c r="H144"/>
  <c r="H141" s="1"/>
  <c r="H142"/>
  <c r="H139"/>
  <c r="H137"/>
  <c r="H125"/>
  <c r="H124" s="1"/>
  <c r="H123" s="1"/>
  <c r="H122" s="1"/>
  <c r="H121" s="1"/>
  <c r="H119"/>
  <c r="H117"/>
  <c r="H116" s="1"/>
  <c r="H114"/>
  <c r="H110"/>
  <c r="H103"/>
  <c r="H102" s="1"/>
  <c r="H101" s="1"/>
  <c r="H100" s="1"/>
  <c r="H98"/>
  <c r="H90"/>
  <c r="H88"/>
  <c r="H82"/>
  <c r="H81" s="1"/>
  <c r="H80" s="1"/>
  <c r="H79" s="1"/>
  <c r="H77"/>
  <c r="H75"/>
  <c r="H69"/>
  <c r="H68" s="1"/>
  <c r="H66"/>
  <c r="H64"/>
  <c r="H58"/>
  <c r="H57" s="1"/>
  <c r="H56" s="1"/>
  <c r="H54"/>
  <c r="H53"/>
  <c r="H52" s="1"/>
  <c r="H51" s="1"/>
  <c r="H50" s="1"/>
  <c r="H48"/>
  <c r="H47" s="1"/>
  <c r="H43"/>
  <c r="H42" s="1"/>
  <c r="H41" s="1"/>
  <c r="H23"/>
  <c r="H22" s="1"/>
  <c r="H20"/>
  <c r="H19" s="1"/>
  <c r="H15"/>
  <c r="H14" s="1"/>
  <c r="H13" s="1"/>
  <c r="D79" i="1"/>
  <c r="D74"/>
  <c r="C88"/>
  <c r="C79"/>
  <c r="C63" s="1"/>
  <c r="C62" s="1"/>
  <c r="C74"/>
  <c r="C59"/>
  <c r="C58" s="1"/>
  <c r="C55"/>
  <c r="C50"/>
  <c r="C46"/>
  <c r="C47" s="1"/>
  <c r="C40"/>
  <c r="C38"/>
  <c r="C37" s="1"/>
  <c r="C35"/>
  <c r="C30"/>
  <c r="C29" s="1"/>
  <c r="C27"/>
  <c r="C26" s="1"/>
  <c r="C24"/>
  <c r="C23"/>
  <c r="C21"/>
  <c r="C19"/>
  <c r="C16"/>
  <c r="C13"/>
  <c r="C12" s="1"/>
  <c r="C10"/>
  <c r="C9" s="1"/>
  <c r="H97" i="9" l="1"/>
  <c r="H92"/>
  <c r="G60"/>
  <c r="G12" s="1"/>
  <c r="H109"/>
  <c r="G105"/>
  <c r="H87"/>
  <c r="H74"/>
  <c r="H63"/>
  <c r="H62" s="1"/>
  <c r="H61" s="1"/>
  <c r="H60" s="1"/>
  <c r="H46"/>
  <c r="H45" s="1"/>
  <c r="H33"/>
  <c r="H27" s="1"/>
  <c r="C54" i="1"/>
  <c r="C53" s="1"/>
  <c r="C34"/>
  <c r="C18"/>
  <c r="C15" s="1"/>
  <c r="C8" s="1"/>
  <c r="H108" i="9"/>
  <c r="H107" s="1"/>
  <c r="H106" s="1"/>
  <c r="H132"/>
  <c r="H131" s="1"/>
  <c r="H130" s="1"/>
  <c r="H129" s="1"/>
  <c r="D115" i="11"/>
  <c r="D114" s="1"/>
  <c r="D113" s="1"/>
  <c r="D90"/>
  <c r="D76"/>
  <c r="E55"/>
  <c r="E54" s="1"/>
  <c r="E53" s="1"/>
  <c r="D75"/>
  <c r="D73"/>
  <c r="D18"/>
  <c r="D12" s="1"/>
  <c r="E124"/>
  <c r="E38"/>
  <c r="E63"/>
  <c r="E76"/>
  <c r="E75" s="1"/>
  <c r="E115"/>
  <c r="E114" s="1"/>
  <c r="E113" s="1"/>
  <c r="E90"/>
  <c r="E18"/>
  <c r="H86" i="9"/>
  <c r="H85"/>
  <c r="H18"/>
  <c r="H17" s="1"/>
  <c r="C45" i="1"/>
  <c r="H105" i="9" l="1"/>
  <c r="G10"/>
  <c r="H84"/>
  <c r="G11"/>
  <c r="H12"/>
  <c r="H11" s="1"/>
  <c r="C52" i="1"/>
  <c r="C33" s="1"/>
  <c r="C32" s="1"/>
  <c r="C90" s="1"/>
  <c r="D11" i="11"/>
  <c r="D10"/>
  <c r="E12"/>
  <c r="E73"/>
  <c r="H10" i="9"/>
  <c r="E11" i="11" l="1"/>
  <c r="E10"/>
  <c r="D41" i="1" l="1"/>
  <c r="D40" s="1"/>
  <c r="D59" l="1"/>
  <c r="D58" s="1"/>
  <c r="D55"/>
  <c r="D54" l="1"/>
  <c r="D27"/>
  <c r="D53"/>
  <c r="D50"/>
  <c r="D38"/>
  <c r="D37" s="1"/>
  <c r="D35"/>
  <c r="D26" l="1"/>
  <c r="D34"/>
  <c r="D30" l="1"/>
  <c r="D29" s="1"/>
  <c r="D62" l="1"/>
  <c r="D52" s="1"/>
  <c r="D46"/>
  <c r="D45" s="1"/>
  <c r="D10"/>
  <c r="D9" s="1"/>
  <c r="D19"/>
  <c r="D21"/>
  <c r="D16"/>
  <c r="D24"/>
  <c r="D23" s="1"/>
  <c r="D13"/>
  <c r="D12" s="1"/>
  <c r="D88"/>
  <c r="D33" l="1"/>
  <c r="D32" s="1"/>
  <c r="D47"/>
  <c r="D18"/>
  <c r="D15" s="1"/>
  <c r="D8" s="1"/>
  <c r="D90" l="1"/>
</calcChain>
</file>

<file path=xl/comments1.xml><?xml version="1.0" encoding="utf-8"?>
<comments xmlns="http://schemas.openxmlformats.org/spreadsheetml/2006/main">
  <authors>
    <author>Admin</author>
  </authors>
  <commentList>
    <comment ref="G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+0,1</t>
        </r>
      </text>
    </comment>
    <comment ref="H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+0,1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+0,1</t>
        </r>
      </text>
    </comment>
    <comment ref="E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+0,1</t>
        </r>
      </text>
    </comment>
  </commentList>
</comments>
</file>

<file path=xl/sharedStrings.xml><?xml version="1.0" encoding="utf-8"?>
<sst xmlns="http://schemas.openxmlformats.org/spreadsheetml/2006/main" count="1384" uniqueCount="373">
  <si>
    <t>Итого доходов</t>
  </si>
  <si>
    <t>Код дохода по бюджетной классификации</t>
  </si>
  <si>
    <t>Наименование показателя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</si>
  <si>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</si>
  <si>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</si>
  <si>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</si>
  <si>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</si>
  <si>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</si>
  <si>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</si>
  <si>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</si>
  <si>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</si>
  <si>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</si>
  <si>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</si>
  <si>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</si>
  <si>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</si>
  <si>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</si>
  <si>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</si>
  <si>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</si>
  <si>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</si>
  <si>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</si>
  <si>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</si>
  <si>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</si>
  <si>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</si>
  <si>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</si>
  <si>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</si>
  <si>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</si>
  <si>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</si>
  <si>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</si>
  <si>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</si>
  <si>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</si>
  <si>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Код бюджетной классификации Российской Федерации</t>
  </si>
  <si>
    <t>Наименование администратора доходов местного бюджета</t>
  </si>
  <si>
    <t>администратора доходов</t>
  </si>
  <si>
    <t>доходов местного бюджета</t>
  </si>
  <si>
    <r>
      <t xml:space="preserve">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Таблица 2</t>
    </r>
  </si>
  <si>
    <t xml:space="preserve">Перечень главных администраторов
доходов местного бюджета - органов государственной власти Российской Федерации, Архангельской области и Ненецкого автономного округа, и органов местного самоуправления муниципального района «Заполярный район».
</t>
  </si>
  <si>
    <t>182</t>
  </si>
  <si>
    <t>1 01 02010 01 0000 110</t>
  </si>
  <si>
    <t>1 05 03010 01 0000 110</t>
  </si>
  <si>
    <t>1 06 01030 10 0000 110</t>
  </si>
  <si>
    <t>Наименование</t>
  </si>
  <si>
    <t>Код главы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</si>
  <si>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</si>
  <si>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</si>
  <si>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</si>
  <si>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</si>
  <si>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</si>
  <si>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</si>
  <si>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</si>
  <si>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</si>
  <si>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</si>
  <si>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</si>
  <si>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</si>
  <si>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</si>
  <si>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03</t>
  </si>
  <si>
    <t>Закупка товаров, работ и услуг для государственных (муниципальных) нужд</t>
  </si>
  <si>
    <t>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</si>
  <si>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</si>
  <si>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</si>
  <si>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</si>
  <si>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</si>
  <si>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</t>
  </si>
  <si>
    <t>500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</si>
  <si>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</si>
  <si>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</si>
  <si>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</si>
  <si>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10</t>
  </si>
  <si>
    <t>НАЦИОНАЛЬНАЯ ЭКОНОМИКА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</si>
  <si>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</si>
  <si>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</si>
  <si>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</si>
  <si>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</si>
  <si>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</si>
  <si>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</si>
  <si>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</si>
  <si>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</si>
  <si>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</si>
  <si>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</si>
  <si>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Управление Федеральной налоговой службы по Архангельской области и Ненецкому автономному округу</t>
  </si>
  <si>
    <t>ГОСУДАРСТВЕННАЯ ПОШЛИНА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</si>
  <si>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</si>
  <si>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</si>
  <si>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</si>
  <si>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Выполнение переданных государственных полномочий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</si>
  <si>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</si>
  <si>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</si>
  <si>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</si>
  <si>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</si>
  <si>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 xml:space="preserve">Приложение № 2
(Приложение № 2 к решению Совета депутатов
МО «Приморско – Куйский сельсовет» НАО
 №80 от 27.12.2014 года)
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</si>
  <si>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</si>
  <si>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</si>
  <si>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</si>
  <si>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</si>
  <si>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</si>
  <si>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</si>
  <si>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</si>
  <si>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</si>
  <si>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</si>
  <si>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</si>
  <si>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</si>
  <si>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</si>
  <si>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(тыс. руб.)</t>
  </si>
  <si>
    <t>Код бюджетной классификации источников внутреннего  финансирования дефицитов бюджетов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</si>
  <si>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</si>
  <si>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</si>
  <si>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</si>
  <si>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</si>
  <si>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</si>
  <si>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</si>
  <si>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</si>
  <si>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Источники внутренего финансирования дефицитов бюджетов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</si>
  <si>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</si>
  <si>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</si>
  <si>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Изменение остатков средств на счетах по учету средств бюджетов</t>
  </si>
  <si>
    <t>Дорожное хозяйство (дорожные фонды)</t>
  </si>
  <si>
    <t>Муниципальная программа "Развитие транспортной инфраструктуры муниципального образования "Муниципальный район "Заполярный район" на 2012-2017 годы"</t>
  </si>
  <si>
    <t>34.0.0000</t>
  </si>
  <si>
    <t>Муниципальная программа "Социальное развитие поселений на территории муниципального образования "Муниципальный район "Заполярный район" на 2014-2015 годы"</t>
  </si>
  <si>
    <t>34.0.8924</t>
  </si>
  <si>
    <t xml:space="preserve">000 1 06 06030 00 0000 110
</t>
  </si>
  <si>
    <t>Иные межбюджетные трансферты в рамках МП "Развитие транспортной инфраструктуры муниципального образования " Муниципальный район "Заполярный район" на 2012-2017 годы" за счет средств районного бюджета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</si>
  <si>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</si>
  <si>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</si>
  <si>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</si>
  <si>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</si>
  <si>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182 1 05 03010 01 0000 110</t>
  </si>
  <si>
    <t>330 1 08 04020 01 0000 110</t>
  </si>
  <si>
    <t>35.7.7962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</si>
  <si>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</si>
  <si>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</si>
  <si>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</si>
  <si>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</si>
  <si>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</si>
  <si>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</si>
  <si>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</si>
  <si>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</si>
  <si>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</si>
  <si>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Функционирование законодательных (представительных) органов государственной влатси и представительных органов муниципальных образований</t>
  </si>
  <si>
    <t>Аппарат Совета депутатов МО "Андегский сельсовет" НАО</t>
  </si>
  <si>
    <t>92.2.00.00000</t>
  </si>
  <si>
    <t>Представительный орган муниципального образования</t>
  </si>
  <si>
    <t>92.0.00.00000</t>
  </si>
  <si>
    <t>92.2.00.91010</t>
  </si>
  <si>
    <t>93.0.00.00000</t>
  </si>
  <si>
    <t>93.0.00.91010</t>
  </si>
  <si>
    <t>Иные бюджетные ассигнования</t>
  </si>
  <si>
    <t>800</t>
  </si>
  <si>
    <t>91.0.00.00000</t>
  </si>
  <si>
    <t>91.0.00.91010</t>
  </si>
  <si>
    <t>98.0.00.00000</t>
  </si>
  <si>
    <t>98.0.00.99000</t>
  </si>
  <si>
    <t>98.0.00.99110</t>
  </si>
  <si>
    <t>95.0.00.00000</t>
  </si>
  <si>
    <t>95.0.0079210</t>
  </si>
  <si>
    <t>95.0.00.79210</t>
  </si>
  <si>
    <t>Межбюджетные трансферты бюджетам муниципальных районов из бюджетов поселений на осуществление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</si>
  <si>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</si>
  <si>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Уплата членских взносов в ассоциацию "Совет муниципальных образований Ненецкого автономного округа"</t>
  </si>
  <si>
    <t>98.0.00.91040</t>
  </si>
  <si>
    <t>95.0.00.51180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</si>
  <si>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</si>
  <si>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>33.0.00.00000</t>
  </si>
  <si>
    <t>Обеспечение пожарной безопасности</t>
  </si>
  <si>
    <t>98.0.00.92010</t>
  </si>
  <si>
    <t>Прочие мероприятия по благоустройству</t>
  </si>
  <si>
    <t>98.0.00.96320</t>
  </si>
  <si>
    <t>Обустройство мест массового отдыха</t>
  </si>
  <si>
    <t>98.0.00.96360</t>
  </si>
  <si>
    <t xml:space="preserve">Дотации бюджетам сельских поселений на выравнивание бюджетной обеспеченности </t>
  </si>
  <si>
    <t>Закупка товаров, работ и услуг для обеспечения государственных (муниципальных) нужд</t>
  </si>
  <si>
    <t>Текущий ремонт муниципального жилищного фонда</t>
  </si>
  <si>
    <t>98.0.00.96110</t>
  </si>
  <si>
    <t>Капитальный ремонт муниципального жилищного фонда</t>
  </si>
  <si>
    <t>98.0.00.96120</t>
  </si>
  <si>
    <t>32.0.00.00000</t>
  </si>
  <si>
    <t>Сбор и вывоз мусора</t>
  </si>
  <si>
    <t>98.0.00.96350</t>
  </si>
  <si>
    <t>000 2 02 10000 00 0000 151</t>
  </si>
  <si>
    <t>Дотации бюджетам бюджетной системы Российской Федерации</t>
  </si>
  <si>
    <t>000 2 02 15001 00 0000 151</t>
  </si>
  <si>
    <t>Дотации на выравнивание бюджетной обеспеченности</t>
  </si>
  <si>
    <t>330 2 02 15001 10 0000 151</t>
  </si>
  <si>
    <t>Прочие дотации</t>
  </si>
  <si>
    <t>330 2 02 19999 10 0000 151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</si>
  <si>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</si>
  <si>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</si>
  <si>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000 2 02 30000 00 0000 151</t>
  </si>
  <si>
    <t>Субвенции бюджетам бюджетной системы Росийской Федерации</t>
  </si>
  <si>
    <t>000 2 02 30024 00 0000 151</t>
  </si>
  <si>
    <t>000 2 02 30024 10 0000 151</t>
  </si>
  <si>
    <t>Субвенции бюджетам сельских поселений на выполнение передаваемых полномочий субъектов Российской Федерации</t>
  </si>
  <si>
    <t>330 2 02 30024 10 0000 151</t>
  </si>
  <si>
    <t>000 2 02 35118 00 0000 151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</si>
  <si>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</si>
  <si>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330 2 02 35118 10 0000 151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</si>
  <si>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</si>
  <si>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000 2 02 40000 00 0000 151</t>
  </si>
  <si>
    <t>000 2 02 40014 00 0000 151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</si>
  <si>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</si>
  <si>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</si>
  <si>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</si>
  <si>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организация обучения неработающего населения в области гражданской обороны и защиты от чрезвычайных ситуаций</t>
  </si>
  <si>
    <t>330 2 02 49999 00 0000 151</t>
  </si>
  <si>
    <t>330 2 02 49999 10 0000 151</t>
  </si>
  <si>
    <t>Муниципальная программа "Развитие административной системы местного самоуправления муниципального района "Заполярный район" на 2017-2019 годы"</t>
  </si>
  <si>
    <t>Благоустройство территории поселений</t>
  </si>
  <si>
    <t>Подпрограмма 6 "Развитие коммунальной инфраструктуры поселений муниципального района "Заполярный район"</t>
  </si>
  <si>
    <t>Иные межбюджетные трансферты в рамках подпрограммы 6 "Развитие коммунальной инфраструктуры поселений муниципального района "Заполярный район", в том числе: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</si>
  <si>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</si>
  <si>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</si>
  <si>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</si>
  <si>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</si>
  <si>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330 1 11 09045 10 0000 120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</si>
  <si>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</si>
  <si>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</si>
  <si>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</si>
  <si>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подпрограммы 2 "Развитие транспортной инфраструктуры поселений муниципального района Заполярный район", в том числе:</t>
  </si>
  <si>
    <t>иные межбюджетные трансферты муниципальным образованиям на содержание снегоходных маршрутов</t>
  </si>
  <si>
    <t>Ремонт пешеходного перехода через протоку в д. Андег</t>
  </si>
  <si>
    <t>Организация ритуальных услуг</t>
  </si>
  <si>
    <t>Уменьшение прочих остатков денежных средств  бюджетов сельских поселений</t>
  </si>
  <si>
    <t>Депутаты представительного органа</t>
  </si>
  <si>
    <t>92.1.00.00000</t>
  </si>
  <si>
    <t>92.1.00.91010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</si>
  <si>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</si>
  <si>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31.0.00.00000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</si>
  <si>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</si>
  <si>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31.6.00.00000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</si>
  <si>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</si>
  <si>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31.6.00.89400</t>
  </si>
  <si>
    <t>Иные межбюджетные трансферты для выполнения переданных полномочий контрольно-счетного торгана поселения по осуществлению внешнего муниципального финансового контроля</t>
  </si>
  <si>
    <t>Обеспечение проведения выборов и референдумов</t>
  </si>
  <si>
    <t>07</t>
  </si>
  <si>
    <t>Резервные фонды</t>
  </si>
  <si>
    <t>11</t>
  </si>
  <si>
    <t>Резервный фонд</t>
  </si>
  <si>
    <t>90.0.00.00000</t>
  </si>
  <si>
    <t>Резервный фонд местной администрации</t>
  </si>
  <si>
    <t>90.0.00.90010</t>
  </si>
  <si>
    <t>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</si>
  <si>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33.0.00.89300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</si>
  <si>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</si>
  <si>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</si>
  <si>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 униципального района "Заполярный район" на 2014-2020 годы", в том числе:</t>
  </si>
  <si>
    <t>Муниципальная программа "Комплексное развитие поселений муниципального района "Заполярный район" на 2017-2019 годы"</t>
  </si>
  <si>
    <t>32.6.00.00000</t>
  </si>
  <si>
    <t>32.6.00.89260</t>
  </si>
  <si>
    <t>Подпрограмма 5 "Развитие социальной инфраструктуры и создание комфортных условий проживания в поселениях муниципального района "Заполярный район"</t>
  </si>
  <si>
    <t>32.5.00.00000</t>
  </si>
  <si>
    <t>Иные межбюджетные трансферты в рамках подпрограммы 5 "Развитие социальной инфраструктуры и создание комфортных условий проживания в поселениях муниципального района "Заполярный район", в том числе:</t>
  </si>
  <si>
    <t>32.5.00.89250</t>
  </si>
  <si>
    <t>Благоустройство территории поселения</t>
  </si>
  <si>
    <t>32.5.0089250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</si>
  <si>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округа", в том числе:</t>
  </si>
  <si>
    <t>Администрация муниципального образования "Андегский сельсовет" Ненецкого автономного округа</t>
  </si>
  <si>
    <t>Подпрограмма 2 "Развитие транспортной инфраструктуры поселений муниципального района Заполярный район"</t>
  </si>
  <si>
    <t>32.2.00.00000</t>
  </si>
  <si>
    <t>32.2.00.89220</t>
  </si>
  <si>
    <t>Иные межбюджетные трансферты муниципальным образованиям на обозначение снегоходных маршрутов</t>
  </si>
  <si>
    <t>Иные межбюджетные трансферты муниципальным образованиям на содержание снегоходных маршрутов</t>
  </si>
  <si>
    <t>Другие вопросы в области жилищно-коммунального хозяйства</t>
  </si>
  <si>
    <t>Социальное обеспечение населения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</si>
  <si>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</si>
  <si>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</si>
  <si>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000 2 02 19999 00 0000 151</t>
  </si>
  <si>
    <t>000 2 02 19999 10 0000 151</t>
  </si>
  <si>
    <t>000 2 02 40014 10 0000 151</t>
  </si>
  <si>
    <t>000 2 02 49999 10 0000 151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</si>
  <si>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муниципального образования, предназначенных под складирование отходов</t>
  </si>
  <si>
    <t>Расходы связанные с организацией проведения выборов депутатов законодательных (представительных) органов местного самоуправления и глав местных администраций</t>
  </si>
  <si>
    <t>Иные межбюджетные трансферты на организацию ритуальных услуг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</si>
  <si>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мунципального района "Заполярный район", в том числе:</t>
  </si>
  <si>
    <t>Ремонт общежития по ул. Школьная д.1 в д. Андег</t>
  </si>
  <si>
    <t>98.0.00.89610</t>
  </si>
  <si>
    <t>Другие нерпограммные расходы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</si>
  <si>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</si>
  <si>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</si>
  <si>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Разработка проектной документации, проверка достоверности определения сметной стоимости капитального ремонта объектов капитального строителства муниципальной собственности</t>
  </si>
  <si>
    <t>32.1.00.00000</t>
  </si>
  <si>
    <t>Доплаты к пенсии лицам, замещавшим выборные должности Ненецкого автономного округа, в соответствии с законом Неннецкого автономного округа от 01.07.2008 № 35-ОЗ "О о гарантиях лицам, замещающим выборные должности местного самоуправления в Ненецком автономном округе"</t>
  </si>
  <si>
    <t>000 2 02 20000 00 0000 151</t>
  </si>
  <si>
    <t>000 2 02 29999 00 0000 151</t>
  </si>
  <si>
    <t>000 2 02 29999 10 0000 151</t>
  </si>
  <si>
    <t>330 2 02 29999 10 0000 151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</si>
  <si>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</si>
  <si>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</si>
  <si>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</si>
  <si>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Субсидии бюджетам муниципальных образований Ненецкого автономного округа на реализацию проекта по поддержке местных инициатив</t>
  </si>
  <si>
    <t>Реализация проекта "Доброе дело для ветерана"</t>
  </si>
  <si>
    <t>330</t>
  </si>
  <si>
    <t>98.0.00.75610</t>
  </si>
  <si>
    <t>32.1.00.89210</t>
  </si>
  <si>
    <t xml:space="preserve">Увеличение прочих остатков денежных средств  бюджетов сельских поселений </t>
  </si>
  <si>
    <t>Доходы местного бюджета за 2018 год по кодам классификации доходов бюджета</t>
  </si>
  <si>
    <t>ШТРАФЫ, САНКЦИИ, ВОЗМЕЩЕНИЕ УЩЕРБА</t>
  </si>
  <si>
    <t>000 1 16 00000 00 0000 000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</si>
  <si>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</si>
  <si>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</si>
  <si>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</si>
  <si>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330 1 16 33050 10 0000 140</t>
  </si>
  <si>
    <t xml:space="preserve"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 </t>
  </si>
  <si>
    <t>Иные межбюджетные трансферты на выполнение мероприятий, предусмотренных МП "Защита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"Заполярный район" на 2014-2020 годы", в том числе:</t>
  </si>
  <si>
    <t>Иные межбюджетные трансферты в рамках муниципальной программы  "Комплексное развитие муниципального района "Заполярный район" на 2017-2022 годы"</t>
  </si>
  <si>
    <t>Иные межбюджетные трансферты в рамках подпрограммы 2 "Развитие транспортной инфраструктуры муниципального района Заполярный район", в том числе:</t>
  </si>
  <si>
    <t>иные межбюджетные трансферты муниципальным образованиям на обозначение и содержание снегоходных маршрутов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</si>
  <si>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</si>
  <si>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</si>
  <si>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</si>
  <si>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Расходы, связанные с организацией и проведением выборов депутатов законодательных (представительных) органов местного самоуправления и глав местных администраций</t>
  </si>
  <si>
    <t>Доплаты к пенсиям лицам, замещавшим выборные должности, и выплаты пенсий за выслугу лет лицам, замещавшим должности муниципальной службы</t>
  </si>
  <si>
    <t>Муниципальная программа "Комплексное развитие муниципального района "Заполярный район" на 2017-2022 годы""</t>
  </si>
  <si>
    <t>Ремонт жилого дома № 4 по ул. Набережная в д. Андег МО "Андегский сельсовет" НАО</t>
  </si>
  <si>
    <t>Ремонт жилого дома № 5 по ул. Набережная в д. Андег МО "Андегский сельсовет" НАО</t>
  </si>
  <si>
    <t>Разработка проектной документации, проверка достоверности определения сметной стоимости капитального ремонта объектов капитального строительства муниципальной собственности</t>
  </si>
  <si>
    <t>Подпрограмма 6 "Развитие коммунальной инфраструктуры муниципального района "Заполярный район"</t>
  </si>
  <si>
    <t>Иные межбюджетные трансферты в рамках подпрограммы 6 "Развитие коммунальной инфраструктуры муниципального района "Заполярный район", в том числе:</t>
  </si>
  <si>
    <t>Муниципальная программа "Защита населения и территории от ЧС, обеспечение пожарной безопасности на водных объектах, антитеррористическая защищенность и профилактика правонарушений на территории муниципального района "Заполярный район" на 2014-2020 годы"</t>
  </si>
  <si>
    <t>Приобретение и доставка 8 комплектов пожарных щитов в д. Андег</t>
  </si>
  <si>
    <t>Иные межбюджетные трансферты, в том числе:</t>
  </si>
  <si>
    <t>Иные межбюджетные трансферты местным бюджетам на осуществление доплаты до величины минимального размера оплаты труда, установленного федеральным законодательством</t>
  </si>
  <si>
    <t>000 2 18 00000 00 0000 000</t>
  </si>
  <si>
    <t>330 2 18 60010 10 0000 151</t>
  </si>
  <si>
    <t>Доходы бюджетов сельских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</si>
  <si>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</si>
  <si>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Исполнено за 2018 год</t>
  </si>
  <si>
    <t xml:space="preserve">Уточненные утверждённые бюджетные 
назначения на 2018 год </t>
  </si>
  <si>
    <t>Расходы местного бюджета по ведомственной структуре расходов местного бюджета за 2018 год</t>
  </si>
  <si>
    <t>Утверждённые уточненные бюджетные 
назначения на  2018 год</t>
  </si>
  <si>
    <t>Исполено за 2018 год</t>
  </si>
  <si>
    <t>93.0.00.70240</t>
  </si>
  <si>
    <t>Расходы на осуществление доплаты до величины минимального размера оплаты труда, установленного федеральным законодательством</t>
  </si>
  <si>
    <t>Подпрограмма 6 "Возмещение части затрат органов местного самоуправления поселений Ненецкого автономного округа"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</si>
  <si>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</si>
  <si>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Подпрограмма 6 "Возмещение части затрат  органов местного самоуправления поселений Ненецкого автономного округа"</t>
  </si>
  <si>
    <t>Подпрограмма 2 "Развитие транспортной инфраструктуры муниципального района Заполярный район"</t>
  </si>
  <si>
    <t>Иные межбюджетные трансферты муниципальным образованиям на обозначение и содержание снегоходных маршрутов</t>
  </si>
  <si>
    <t>Оценка недвижимости, признание прав и регулирование отношений по  муниципальной собственности</t>
  </si>
  <si>
    <t>98.0.0091090</t>
  </si>
  <si>
    <t>98.0.00.91090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</si>
  <si>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"Заполярный район" на 2014-2020 годы"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</si>
  <si>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 униципального района "Заполярный район" на 2014-2020 годы", в том числе:</t>
  </si>
  <si>
    <t>Муниципальная программа "Защита населения и территорий от ЧС, обеспечение пожарной безопасности и безопасности на водных объектах , антитеррористическая защищенность и профилактика правонарушений на территории муниципального района "Заполярный район" на 2014-2020 годы"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</si>
  <si>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 , антитеррористическая защищенность и профилактика правонарушений на территории муниципального района "Заполярный район" на 2014-2020 годы", в том числе:</t>
  </si>
  <si>
    <t>Приобретение и доставка 8 комплектов пожарных щитов в д.Андег</t>
  </si>
  <si>
    <t>Муниципальная программа "Комплексное развитие муниципального района "Заполярный район" на 2017-2022 годы"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</si>
  <si>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</si>
  <si>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</si>
  <si>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</si>
  <si>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Субсидии бюджетам муниципальных образований Ненецкого автономного округа на реализацию проекта по поддержке местных инициатив, в том числе:</t>
  </si>
  <si>
    <t>98.0.00.79690</t>
  </si>
  <si>
    <t>Реализация проекта "Деревенские стежки-дорожки"</t>
  </si>
  <si>
    <t>Софинансирование за счет средств бюджетов поселений расходных обязательств на реализацию проекта по поддержке местных инициатив</t>
  </si>
  <si>
    <t>98.0.00.S9690</t>
  </si>
  <si>
    <t>Реализация проекта "Благоустройство детской игровой площадки "Непоседы"</t>
  </si>
  <si>
    <t>Муниципальная программа "Старшее поколение муниципального образования "Андегский сельсовет" НАО на 2018-2020 годы"</t>
  </si>
  <si>
    <t>41.0.00.00000</t>
  </si>
  <si>
    <t xml:space="preserve">Мероприятия в рамках муниципальной программы "Старшее поколение муниципального образования "Андегский сельсовет" НАО на 2018-2020 годы" </t>
  </si>
  <si>
    <t>41.0.00.95010</t>
  </si>
  <si>
    <t>Другие вопросы в области социальной политики</t>
  </si>
  <si>
    <r>
      <t xml:space="preserve"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                                          </t>
    </r>
    <r>
      <rPr>
        <sz val="10"/>
        <color indexed="10"/>
        <rFont val="Times New Roman"/>
        <family val="1"/>
        <charset val="204"/>
      </rPr>
      <t xml:space="preserve">   </t>
    </r>
  </si>
  <si>
    <t>98.0.00.79530</t>
  </si>
  <si>
    <t>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вооружённых конфликтов</t>
  </si>
  <si>
    <t>98.0.00.S9530</t>
  </si>
  <si>
    <t>0,9</t>
  </si>
  <si>
    <t>Расходы местного бюджета по разделам и подразделам классификации расходов бюджетов за 2018 год</t>
  </si>
  <si>
    <t>90,9</t>
  </si>
  <si>
    <t>0,0</t>
  </si>
  <si>
    <t>Источники финансирования дефицита бюджета по кодам классификации источников финансирования дефицитов бюджетов за 2018 год</t>
  </si>
  <si>
    <t>Уточненный план на 2018 год</t>
  </si>
  <si>
    <t xml:space="preserve">Приложение № 1
( к решению Совета депутатов МО «Андегский сельсовет» НАО № 1  от 26.04.2019 г.)
</t>
  </si>
  <si>
    <t xml:space="preserve">Приложение №2
( к решению Совета депутатов
МО «Андегский сельсовет» НАО № 1 от 26.04.2019 г.)
</t>
  </si>
  <si>
    <t xml:space="preserve">Приложение №3
( к решению Совета депутатов
МО «Андегский сельсовет» НАО № 1 от 26.04.2019 г.)
</t>
  </si>
  <si>
    <t>Приложение № 4
( к  Решению  Совета депутатов
МО «Андегский сельсовет» НАО № 1 от 26.04.2019г.)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</si>
</sst>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0.0"/>
    <numFmt numFmtId="166" formatCode="_-* #,##0.0_р_._-;\-* #,##0.0_р_._-;_-* \-??_р_._-;_-@_-"/>
  </numFmts>
  <fonts count="50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 CYR"/>
    </font>
    <font>
      <b/>
      <sz val="10"/>
      <name val="Times New Roman CYR"/>
      <charset val="204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i/>
      <sz val="10"/>
      <name val="Times New Roman CYR"/>
      <charset val="204"/>
    </font>
    <font>
      <sz val="10"/>
      <color indexed="1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34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9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ill="0" applyBorder="0" applyAlignment="0" applyProtection="0"/>
    <xf numFmtId="0" fontId="18" fillId="4" borderId="0" applyNumberFormat="0" applyBorder="0" applyAlignment="0" applyProtection="0"/>
    <xf numFmtId="0" fontId="34" fillId="0" borderId="0"/>
  </cellStyleXfs>
  <cellXfs count="340">
    <xf numFmtId="0" fontId="0" fillId="0" borderId="0" xfId="0"/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0" fontId="19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right"/>
    </xf>
    <xf numFmtId="0" fontId="24" fillId="0" borderId="0" xfId="0" applyFont="1"/>
    <xf numFmtId="0" fontId="19" fillId="0" borderId="0" xfId="0" applyFo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right"/>
    </xf>
    <xf numFmtId="0" fontId="25" fillId="0" borderId="10" xfId="0" applyFont="1" applyBorder="1" applyAlignment="1">
      <alignment horizontal="center" wrapText="1"/>
    </xf>
    <xf numFmtId="0" fontId="28" fillId="0" borderId="10" xfId="0" applyFont="1" applyBorder="1" applyAlignment="1">
      <alignment horizontal="center" wrapText="1"/>
    </xf>
    <xf numFmtId="49" fontId="19" fillId="0" borderId="10" xfId="0" applyNumberFormat="1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0" xfId="0" applyFont="1" applyFill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7" fillId="0" borderId="10" xfId="0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ont="1"/>
    <xf numFmtId="0" fontId="27" fillId="0" borderId="10" xfId="0" applyFont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164" fontId="19" fillId="0" borderId="10" xfId="0" applyNumberFormat="1" applyFont="1" applyFill="1" applyBorder="1" applyAlignment="1">
      <alignment horizontal="center" vertical="center"/>
    </xf>
    <xf numFmtId="49" fontId="27" fillId="24" borderId="12" xfId="0" applyNumberFormat="1" applyFont="1" applyFill="1" applyBorder="1" applyAlignment="1">
      <alignment horizontal="center" vertical="center" wrapText="1"/>
    </xf>
    <xf numFmtId="49" fontId="27" fillId="24" borderId="12" xfId="0" applyNumberFormat="1" applyFont="1" applyFill="1" applyBorder="1" applyAlignment="1">
      <alignment horizontal="center" vertical="center"/>
    </xf>
    <xf numFmtId="164" fontId="27" fillId="24" borderId="12" xfId="0" applyNumberFormat="1" applyFont="1" applyFill="1" applyBorder="1" applyAlignment="1">
      <alignment horizontal="center" vertical="center"/>
    </xf>
    <xf numFmtId="49" fontId="27" fillId="25" borderId="10" xfId="0" applyNumberFormat="1" applyFont="1" applyFill="1" applyBorder="1" applyAlignment="1">
      <alignment horizontal="center" vertical="center" wrapText="1"/>
    </xf>
    <xf numFmtId="49" fontId="27" fillId="25" borderId="10" xfId="0" applyNumberFormat="1" applyFont="1" applyFill="1" applyBorder="1" applyAlignment="1">
      <alignment horizontal="center" vertical="center"/>
    </xf>
    <xf numFmtId="164" fontId="27" fillId="25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19" fillId="26" borderId="10" xfId="0" applyNumberFormat="1" applyFont="1" applyFill="1" applyBorder="1" applyAlignment="1">
      <alignment horizontal="center" vertical="center"/>
    </xf>
    <xf numFmtId="49" fontId="27" fillId="26" borderId="10" xfId="0" applyNumberFormat="1" applyFont="1" applyFill="1" applyBorder="1" applyAlignment="1">
      <alignment horizontal="center" vertical="center"/>
    </xf>
    <xf numFmtId="164" fontId="19" fillId="26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Border="1" applyAlignment="1">
      <alignment horizontal="center" vertical="center"/>
    </xf>
    <xf numFmtId="49" fontId="19" fillId="26" borderId="10" xfId="0" applyNumberFormat="1" applyFont="1" applyFill="1" applyBorder="1" applyAlignment="1">
      <alignment horizontal="center" vertical="center" wrapText="1"/>
    </xf>
    <xf numFmtId="49" fontId="27" fillId="24" borderId="10" xfId="0" applyNumberFormat="1" applyFont="1" applyFill="1" applyBorder="1" applyAlignment="1">
      <alignment horizontal="center" vertical="center" wrapText="1"/>
    </xf>
    <xf numFmtId="49" fontId="27" fillId="24" borderId="10" xfId="0" applyNumberFormat="1" applyFont="1" applyFill="1" applyBorder="1" applyAlignment="1">
      <alignment horizontal="center" vertical="center"/>
    </xf>
    <xf numFmtId="164" fontId="27" fillId="24" borderId="10" xfId="0" applyNumberFormat="1" applyFont="1" applyFill="1" applyBorder="1" applyAlignment="1">
      <alignment horizontal="center" vertical="center"/>
    </xf>
    <xf numFmtId="49" fontId="19" fillId="25" borderId="10" xfId="0" applyNumberFormat="1" applyFont="1" applyFill="1" applyBorder="1" applyAlignment="1">
      <alignment horizontal="center" vertical="center" wrapText="1"/>
    </xf>
    <xf numFmtId="49" fontId="19" fillId="25" borderId="1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right" wrapText="1"/>
    </xf>
    <xf numFmtId="49" fontId="27" fillId="26" borderId="10" xfId="0" applyNumberFormat="1" applyFont="1" applyFill="1" applyBorder="1" applyAlignment="1">
      <alignment horizontal="center" vertical="center" wrapText="1"/>
    </xf>
    <xf numFmtId="0" fontId="33" fillId="0" borderId="0" xfId="36" applyFont="1" applyAlignment="1">
      <alignment horizontal="center"/>
    </xf>
    <xf numFmtId="0" fontId="34" fillId="0" borderId="0" xfId="36"/>
    <xf numFmtId="0" fontId="33" fillId="0" borderId="0" xfId="36" applyFont="1" applyAlignment="1">
      <alignment horizontal="right"/>
    </xf>
    <xf numFmtId="49" fontId="25" fillId="25" borderId="10" xfId="0" applyNumberFormat="1" applyFont="1" applyFill="1" applyBorder="1" applyAlignment="1">
      <alignment horizontal="center" vertical="center"/>
    </xf>
    <xf numFmtId="164" fontId="25" fillId="25" borderId="10" xfId="0" applyNumberFormat="1" applyFont="1" applyFill="1" applyBorder="1" applyAlignment="1">
      <alignment horizontal="center" vertical="center"/>
    </xf>
    <xf numFmtId="0" fontId="34" fillId="0" borderId="0" xfId="36" applyAlignment="1">
      <alignment horizontal="right"/>
    </xf>
    <xf numFmtId="49" fontId="19" fillId="28" borderId="10" xfId="0" applyNumberFormat="1" applyFont="1" applyFill="1" applyBorder="1" applyAlignment="1">
      <alignment horizontal="center" vertical="center" shrinkToFit="1"/>
    </xf>
    <xf numFmtId="164" fontId="19" fillId="0" borderId="10" xfId="0" applyNumberFormat="1" applyFont="1" applyFill="1" applyBorder="1" applyAlignment="1">
      <alignment horizontal="center" vertical="center" shrinkToFit="1"/>
    </xf>
    <xf numFmtId="164" fontId="19" fillId="26" borderId="10" xfId="0" applyNumberFormat="1" applyFont="1" applyFill="1" applyBorder="1" applyAlignment="1">
      <alignment horizontal="center" vertical="center" shrinkToFit="1"/>
    </xf>
    <xf numFmtId="164" fontId="25" fillId="24" borderId="10" xfId="0" applyNumberFormat="1" applyFont="1" applyFill="1" applyBorder="1" applyAlignment="1">
      <alignment horizontal="center" vertical="center"/>
    </xf>
    <xf numFmtId="164" fontId="27" fillId="26" borderId="10" xfId="0" applyNumberFormat="1" applyFont="1" applyFill="1" applyBorder="1" applyAlignment="1">
      <alignment horizontal="center" vertical="center" shrinkToFit="1"/>
    </xf>
    <xf numFmtId="164" fontId="27" fillId="0" borderId="10" xfId="0" applyNumberFormat="1" applyFont="1" applyFill="1" applyBorder="1" applyAlignment="1">
      <alignment horizontal="center" vertical="center" shrinkToFit="1"/>
    </xf>
    <xf numFmtId="0" fontId="0" fillId="29" borderId="0" xfId="0" applyFill="1"/>
    <xf numFmtId="0" fontId="27" fillId="25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49" fontId="23" fillId="27" borderId="10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5" xfId="36" applyFont="1" applyBorder="1" applyAlignment="1">
      <alignment horizontal="center" vertical="center"/>
    </xf>
    <xf numFmtId="0" fontId="25" fillId="0" borderId="16" xfId="36" applyFont="1" applyBorder="1" applyAlignment="1">
      <alignment horizontal="center" vertical="center" wrapText="1"/>
    </xf>
    <xf numFmtId="0" fontId="20" fillId="0" borderId="17" xfId="36" applyFont="1" applyBorder="1" applyAlignment="1">
      <alignment horizontal="center" vertical="center"/>
    </xf>
    <xf numFmtId="0" fontId="20" fillId="0" borderId="18" xfId="36" applyFont="1" applyBorder="1" applyAlignment="1">
      <alignment horizontal="center" vertical="center"/>
    </xf>
    <xf numFmtId="0" fontId="20" fillId="0" borderId="18" xfId="36" applyFont="1" applyBorder="1" applyAlignment="1">
      <alignment horizontal="center" vertical="center" wrapText="1"/>
    </xf>
    <xf numFmtId="0" fontId="20" fillId="0" borderId="17" xfId="36" applyFont="1" applyBorder="1" applyAlignment="1">
      <alignment horizontal="left" vertical="center" wrapText="1"/>
    </xf>
    <xf numFmtId="49" fontId="19" fillId="24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164" fontId="27" fillId="24" borderId="10" xfId="0" applyNumberFormat="1" applyFont="1" applyFill="1" applyBorder="1" applyAlignment="1">
      <alignment horizontal="center" vertical="center" shrinkToFit="1"/>
    </xf>
    <xf numFmtId="164" fontId="19" fillId="25" borderId="10" xfId="0" applyNumberFormat="1" applyFont="1" applyFill="1" applyBorder="1" applyAlignment="1">
      <alignment horizontal="center" vertical="center" shrinkToFit="1"/>
    </xf>
    <xf numFmtId="49" fontId="0" fillId="0" borderId="10" xfId="0" applyNumberFormat="1" applyFont="1" applyFill="1" applyBorder="1" applyAlignment="1">
      <alignment horizontal="center" vertical="center" shrinkToFit="1"/>
    </xf>
    <xf numFmtId="0" fontId="25" fillId="24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5" fillId="24" borderId="12" xfId="0" applyFont="1" applyFill="1" applyBorder="1" applyAlignment="1">
      <alignment horizontal="left" vertical="center" wrapText="1"/>
    </xf>
    <xf numFmtId="0" fontId="25" fillId="25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25" borderId="10" xfId="0" applyFont="1" applyFill="1" applyBorder="1" applyAlignment="1">
      <alignment horizontal="left" vertical="center" wrapText="1"/>
    </xf>
    <xf numFmtId="0" fontId="19" fillId="26" borderId="10" xfId="0" applyFont="1" applyFill="1" applyBorder="1" applyAlignment="1">
      <alignment horizontal="left" vertical="center" wrapText="1"/>
    </xf>
    <xf numFmtId="0" fontId="19" fillId="28" borderId="10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27" fillId="26" borderId="10" xfId="0" applyFont="1" applyFill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5" fillId="24" borderId="19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28" fillId="27" borderId="0" xfId="0" applyFont="1" applyFill="1" applyAlignment="1">
      <alignment horizontal="left" vertical="center"/>
    </xf>
    <xf numFmtId="0" fontId="27" fillId="24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27" fillId="24" borderId="13" xfId="0" applyFont="1" applyFill="1" applyBorder="1" applyAlignment="1">
      <alignment horizontal="left" vertical="center" wrapText="1"/>
    </xf>
    <xf numFmtId="0" fontId="19" fillId="26" borderId="10" xfId="0" applyFont="1" applyFill="1" applyBorder="1" applyAlignment="1">
      <alignment vertical="center" wrapText="1"/>
    </xf>
    <xf numFmtId="0" fontId="27" fillId="26" borderId="10" xfId="0" applyFont="1" applyFill="1" applyBorder="1" applyAlignment="1">
      <alignment vertical="center" wrapText="1"/>
    </xf>
    <xf numFmtId="0" fontId="35" fillId="0" borderId="10" xfId="0" applyFont="1" applyFill="1" applyBorder="1" applyAlignment="1">
      <alignment horizontal="center" vertical="center" wrapText="1"/>
    </xf>
    <xf numFmtId="164" fontId="27" fillId="27" borderId="10" xfId="0" applyNumberFormat="1" applyFont="1" applyFill="1" applyBorder="1" applyAlignment="1" applyProtection="1">
      <alignment horizontal="center" vertical="center" shrinkToFit="1"/>
      <protection locked="0"/>
    </xf>
    <xf numFmtId="164" fontId="27" fillId="24" borderId="10" xfId="0" applyNumberFormat="1" applyFont="1" applyFill="1" applyBorder="1" applyAlignment="1" applyProtection="1">
      <alignment horizontal="center" vertical="center" shrinkToFit="1"/>
      <protection locked="0"/>
    </xf>
    <xf numFmtId="164" fontId="36" fillId="0" borderId="10" xfId="0" applyNumberFormat="1" applyFont="1" applyFill="1" applyBorder="1" applyAlignment="1" applyProtection="1">
      <alignment horizontal="center" vertical="center" shrinkToFit="1"/>
      <protection locked="0"/>
    </xf>
    <xf numFmtId="164" fontId="37" fillId="24" borderId="10" xfId="0" applyNumberFormat="1" applyFont="1" applyFill="1" applyBorder="1" applyAlignment="1" applyProtection="1">
      <alignment horizontal="center" vertical="center" shrinkToFit="1"/>
      <protection locked="0"/>
    </xf>
    <xf numFmtId="164" fontId="37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164" fontId="37" fillId="0" borderId="10" xfId="0" applyNumberFormat="1" applyFont="1" applyFill="1" applyBorder="1" applyAlignment="1" applyProtection="1">
      <alignment horizontal="center" vertical="center" shrinkToFit="1"/>
      <protection locked="0"/>
    </xf>
    <xf numFmtId="166" fontId="27" fillId="24" borderId="10" xfId="0" applyNumberFormat="1" applyFont="1" applyFill="1" applyBorder="1" applyAlignment="1" applyProtection="1">
      <alignment horizontal="center" vertical="center" shrinkToFit="1"/>
      <protection locked="0"/>
    </xf>
    <xf numFmtId="164" fontId="36" fillId="0" borderId="10" xfId="0" applyNumberFormat="1" applyFont="1" applyFill="1" applyBorder="1" applyAlignment="1">
      <alignment horizontal="center" vertical="center" shrinkToFit="1"/>
    </xf>
    <xf numFmtId="164" fontId="36" fillId="26" borderId="10" xfId="0" applyNumberFormat="1" applyFont="1" applyFill="1" applyBorder="1" applyAlignment="1" applyProtection="1">
      <alignment horizontal="center" vertical="center" shrinkToFit="1"/>
      <protection locked="0"/>
    </xf>
    <xf numFmtId="164" fontId="37" fillId="26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23" xfId="0" applyFont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39" fillId="0" borderId="12" xfId="0" applyFont="1" applyFill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/>
    </xf>
    <xf numFmtId="164" fontId="39" fillId="0" borderId="10" xfId="0" applyNumberFormat="1" applyFont="1" applyFill="1" applyBorder="1" applyAlignment="1">
      <alignment horizontal="center" vertical="center"/>
    </xf>
    <xf numFmtId="0" fontId="39" fillId="26" borderId="10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center" vertical="center" wrapText="1"/>
    </xf>
    <xf numFmtId="49" fontId="39" fillId="26" borderId="10" xfId="0" applyNumberFormat="1" applyFont="1" applyFill="1" applyBorder="1" applyAlignment="1">
      <alignment horizontal="center" vertical="center" wrapText="1"/>
    </xf>
    <xf numFmtId="49" fontId="39" fillId="26" borderId="10" xfId="0" applyNumberFormat="1" applyFont="1" applyFill="1" applyBorder="1" applyAlignment="1">
      <alignment horizontal="center" vertical="center"/>
    </xf>
    <xf numFmtId="164" fontId="39" fillId="26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164" fontId="27" fillId="26" borderId="10" xfId="0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49" fontId="39" fillId="0" borderId="10" xfId="0" applyNumberFormat="1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center" vertical="center"/>
    </xf>
    <xf numFmtId="164" fontId="39" fillId="0" borderId="10" xfId="0" applyNumberFormat="1" applyFont="1" applyBorder="1" applyAlignment="1">
      <alignment horizontal="center" vertical="center"/>
    </xf>
    <xf numFmtId="0" fontId="27" fillId="28" borderId="10" xfId="0" applyFont="1" applyFill="1" applyBorder="1" applyAlignment="1">
      <alignment horizontal="left" vertical="center" wrapText="1"/>
    </xf>
    <xf numFmtId="49" fontId="27" fillId="28" borderId="10" xfId="0" applyNumberFormat="1" applyFont="1" applyFill="1" applyBorder="1" applyAlignment="1">
      <alignment horizontal="center" vertical="center" shrinkToFit="1"/>
    </xf>
    <xf numFmtId="0" fontId="39" fillId="28" borderId="10" xfId="0" applyFont="1" applyFill="1" applyBorder="1" applyAlignment="1">
      <alignment horizontal="left" vertical="center" wrapText="1"/>
    </xf>
    <xf numFmtId="49" fontId="39" fillId="28" borderId="10" xfId="0" applyNumberFormat="1" applyFont="1" applyFill="1" applyBorder="1" applyAlignment="1">
      <alignment horizontal="center" vertical="center" shrinkToFit="1"/>
    </xf>
    <xf numFmtId="49" fontId="39" fillId="0" borderId="10" xfId="0" applyNumberFormat="1" applyFont="1" applyFill="1" applyBorder="1" applyAlignment="1">
      <alignment horizontal="center" vertical="center" shrinkToFit="1"/>
    </xf>
    <xf numFmtId="164" fontId="39" fillId="0" borderId="10" xfId="0" applyNumberFormat="1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left" vertical="center" wrapText="1"/>
    </xf>
    <xf numFmtId="0" fontId="39" fillId="0" borderId="26" xfId="0" applyFont="1" applyFill="1" applyBorder="1" applyAlignment="1">
      <alignment horizontal="center" vertical="center" wrapText="1"/>
    </xf>
    <xf numFmtId="165" fontId="39" fillId="0" borderId="10" xfId="0" applyNumberFormat="1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left" vertical="center" wrapText="1"/>
    </xf>
    <xf numFmtId="0" fontId="39" fillId="0" borderId="19" xfId="0" applyFont="1" applyFill="1" applyBorder="1" applyAlignment="1">
      <alignment horizontal="left" vertical="center" wrapText="1"/>
    </xf>
    <xf numFmtId="0" fontId="39" fillId="0" borderId="19" xfId="0" applyFont="1" applyBorder="1" applyAlignment="1">
      <alignment horizontal="left" vertical="center" wrapText="1"/>
    </xf>
    <xf numFmtId="164" fontId="39" fillId="26" borderId="10" xfId="0" applyNumberFormat="1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left" vertical="center" wrapText="1"/>
    </xf>
    <xf numFmtId="49" fontId="39" fillId="0" borderId="14" xfId="0" applyNumberFormat="1" applyFont="1" applyBorder="1" applyAlignment="1">
      <alignment horizontal="center" vertical="center" wrapText="1"/>
    </xf>
    <xf numFmtId="49" fontId="39" fillId="0" borderId="14" xfId="0" applyNumberFormat="1" applyFont="1" applyBorder="1" applyAlignment="1">
      <alignment horizontal="center" vertical="center"/>
    </xf>
    <xf numFmtId="49" fontId="39" fillId="0" borderId="14" xfId="0" applyNumberFormat="1" applyFont="1" applyFill="1" applyBorder="1" applyAlignment="1">
      <alignment horizontal="center" vertical="center" shrinkToFit="1"/>
    </xf>
    <xf numFmtId="49" fontId="39" fillId="0" borderId="14" xfId="0" applyNumberFormat="1" applyFont="1" applyFill="1" applyBorder="1" applyAlignment="1">
      <alignment horizontal="center" vertical="center"/>
    </xf>
    <xf numFmtId="164" fontId="39" fillId="0" borderId="14" xfId="0" applyNumberFormat="1" applyFont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 wrapText="1"/>
    </xf>
    <xf numFmtId="0" fontId="25" fillId="30" borderId="10" xfId="0" applyFont="1" applyFill="1" applyBorder="1" applyAlignment="1">
      <alignment horizontal="left" vertical="center" wrapText="1"/>
    </xf>
    <xf numFmtId="0" fontId="27" fillId="30" borderId="12" xfId="0" applyFont="1" applyFill="1" applyBorder="1" applyAlignment="1">
      <alignment horizontal="center" vertical="center" wrapText="1"/>
    </xf>
    <xf numFmtId="49" fontId="27" fillId="30" borderId="10" xfId="0" applyNumberFormat="1" applyFont="1" applyFill="1" applyBorder="1" applyAlignment="1">
      <alignment horizontal="center" vertical="center" wrapText="1"/>
    </xf>
    <xf numFmtId="49" fontId="27" fillId="30" borderId="10" xfId="0" applyNumberFormat="1" applyFont="1" applyFill="1" applyBorder="1" applyAlignment="1">
      <alignment horizontal="center" vertical="center"/>
    </xf>
    <xf numFmtId="164" fontId="27" fillId="30" borderId="10" xfId="0" applyNumberFormat="1" applyFont="1" applyFill="1" applyBorder="1" applyAlignment="1">
      <alignment horizontal="center" vertical="center"/>
    </xf>
    <xf numFmtId="0" fontId="27" fillId="30" borderId="10" xfId="0" applyFont="1" applyFill="1" applyBorder="1" applyAlignment="1">
      <alignment horizontal="left" vertical="center" wrapText="1"/>
    </xf>
    <xf numFmtId="164" fontId="27" fillId="30" borderId="10" xfId="0" applyNumberFormat="1" applyFont="1" applyFill="1" applyBorder="1" applyAlignment="1">
      <alignment horizontal="center" vertical="center" shrinkToFit="1"/>
    </xf>
    <xf numFmtId="0" fontId="25" fillId="30" borderId="21" xfId="0" applyFont="1" applyFill="1" applyBorder="1" applyAlignment="1">
      <alignment horizontal="left" vertical="center" wrapText="1"/>
    </xf>
    <xf numFmtId="49" fontId="27" fillId="30" borderId="10" xfId="0" applyNumberFormat="1" applyFont="1" applyFill="1" applyBorder="1" applyAlignment="1">
      <alignment horizontal="center" vertical="center" shrinkToFit="1"/>
    </xf>
    <xf numFmtId="49" fontId="24" fillId="30" borderId="10" xfId="0" applyNumberFormat="1" applyFont="1" applyFill="1" applyBorder="1" applyAlignment="1">
      <alignment horizontal="center" vertical="center" shrinkToFit="1"/>
    </xf>
    <xf numFmtId="0" fontId="25" fillId="0" borderId="22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49" fontId="27" fillId="0" borderId="24" xfId="0" applyNumberFormat="1" applyFont="1" applyFill="1" applyBorder="1" applyAlignment="1">
      <alignment horizontal="center" vertical="center" shrinkToFit="1"/>
    </xf>
    <xf numFmtId="0" fontId="25" fillId="30" borderId="19" xfId="0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49" fontId="25" fillId="30" borderId="10" xfId="0" applyNumberFormat="1" applyFont="1" applyFill="1" applyBorder="1" applyAlignment="1">
      <alignment horizontal="center" vertical="center" wrapText="1"/>
    </xf>
    <xf numFmtId="49" fontId="25" fillId="30" borderId="10" xfId="0" applyNumberFormat="1" applyFont="1" applyFill="1" applyBorder="1" applyAlignment="1">
      <alignment horizontal="center" vertical="center"/>
    </xf>
    <xf numFmtId="164" fontId="25" fillId="30" borderId="10" xfId="0" applyNumberFormat="1" applyFont="1" applyFill="1" applyBorder="1" applyAlignment="1">
      <alignment horizontal="center" vertical="center"/>
    </xf>
    <xf numFmtId="0" fontId="27" fillId="31" borderId="10" xfId="0" applyFont="1" applyFill="1" applyBorder="1" applyAlignment="1">
      <alignment horizontal="left" vertical="center" wrapText="1"/>
    </xf>
    <xf numFmtId="49" fontId="27" fillId="31" borderId="10" xfId="0" applyNumberFormat="1" applyFont="1" applyFill="1" applyBorder="1" applyAlignment="1">
      <alignment horizontal="center" vertical="center" shrinkToFit="1"/>
    </xf>
    <xf numFmtId="164" fontId="37" fillId="30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30" borderId="10" xfId="0" applyFont="1" applyFill="1" applyBorder="1" applyAlignment="1">
      <alignment horizontal="left" vertical="center" wrapText="1"/>
    </xf>
    <xf numFmtId="164" fontId="36" fillId="30" borderId="10" xfId="0" applyNumberFormat="1" applyFont="1" applyFill="1" applyBorder="1" applyAlignment="1" applyProtection="1">
      <alignment horizontal="center" vertical="center" shrinkToFit="1"/>
      <protection locked="0"/>
    </xf>
    <xf numFmtId="164" fontId="27" fillId="30" borderId="10" xfId="0" applyNumberFormat="1" applyFont="1" applyFill="1" applyBorder="1" applyAlignment="1" applyProtection="1">
      <alignment horizontal="center" vertical="center" shrinkToFit="1"/>
      <protection locked="0"/>
    </xf>
    <xf numFmtId="0" fontId="27" fillId="30" borderId="11" xfId="0" applyFont="1" applyFill="1" applyBorder="1" applyAlignment="1">
      <alignment horizontal="left" vertical="center" wrapText="1"/>
    </xf>
    <xf numFmtId="164" fontId="37" fillId="30" borderId="10" xfId="0" applyNumberFormat="1" applyFont="1" applyFill="1" applyBorder="1" applyAlignment="1">
      <alignment horizontal="center" vertical="center" shrinkToFit="1"/>
    </xf>
    <xf numFmtId="0" fontId="27" fillId="30" borderId="10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27" fillId="30" borderId="19" xfId="0" applyFont="1" applyFill="1" applyBorder="1" applyAlignment="1">
      <alignment horizontal="left" vertical="center" wrapText="1"/>
    </xf>
    <xf numFmtId="0" fontId="25" fillId="30" borderId="20" xfId="0" applyFont="1" applyFill="1" applyBorder="1" applyAlignment="1">
      <alignment horizontal="left" vertical="center" wrapText="1"/>
    </xf>
    <xf numFmtId="0" fontId="27" fillId="24" borderId="10" xfId="0" applyFont="1" applyFill="1" applyBorder="1" applyAlignment="1">
      <alignment vertical="center" wrapText="1"/>
    </xf>
    <xf numFmtId="0" fontId="27" fillId="27" borderId="10" xfId="0" applyFont="1" applyFill="1" applyBorder="1" applyAlignment="1">
      <alignment vertical="center" wrapText="1"/>
    </xf>
    <xf numFmtId="164" fontId="37" fillId="32" borderId="10" xfId="0" applyNumberFormat="1" applyFont="1" applyFill="1" applyBorder="1" applyAlignment="1" applyProtection="1">
      <alignment horizontal="center" vertical="center" shrinkToFit="1"/>
      <protection locked="0"/>
    </xf>
    <xf numFmtId="0" fontId="27" fillId="32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25" fillId="30" borderId="12" xfId="0" applyFont="1" applyFill="1" applyBorder="1" applyAlignment="1">
      <alignment horizontal="left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/>
    </xf>
    <xf numFmtId="164" fontId="27" fillId="30" borderId="12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 vertical="center" wrapText="1"/>
    </xf>
    <xf numFmtId="0" fontId="27" fillId="0" borderId="28" xfId="0" applyFont="1" applyFill="1" applyBorder="1" applyAlignment="1">
      <alignment horizontal="center" vertical="center" wrapText="1"/>
    </xf>
    <xf numFmtId="49" fontId="27" fillId="0" borderId="13" xfId="0" applyNumberFormat="1" applyFont="1" applyFill="1" applyBorder="1" applyAlignment="1">
      <alignment horizontal="center" vertical="center" wrapText="1"/>
    </xf>
    <xf numFmtId="49" fontId="27" fillId="0" borderId="13" xfId="0" applyNumberFormat="1" applyFont="1" applyFill="1" applyBorder="1" applyAlignment="1">
      <alignment horizontal="center" vertical="center"/>
    </xf>
    <xf numFmtId="164" fontId="27" fillId="0" borderId="13" xfId="0" applyNumberFormat="1" applyFont="1" applyFill="1" applyBorder="1" applyAlignment="1">
      <alignment horizontal="center" vertical="center"/>
    </xf>
    <xf numFmtId="0" fontId="27" fillId="0" borderId="23" xfId="44" applyFont="1" applyBorder="1" applyAlignment="1">
      <alignment horizontal="center"/>
    </xf>
    <xf numFmtId="0" fontId="27" fillId="0" borderId="23" xfId="44" applyFont="1" applyBorder="1" applyAlignment="1">
      <alignment horizontal="left" wrapText="1"/>
    </xf>
    <xf numFmtId="0" fontId="19" fillId="0" borderId="23" xfId="44" applyFont="1" applyBorder="1" applyAlignment="1">
      <alignment horizontal="left" wrapText="1"/>
    </xf>
    <xf numFmtId="0" fontId="39" fillId="0" borderId="23" xfId="44" applyFont="1" applyBorder="1" applyAlignment="1">
      <alignment horizontal="left" wrapText="1"/>
    </xf>
    <xf numFmtId="0" fontId="19" fillId="0" borderId="23" xfId="44" applyFont="1" applyBorder="1" applyAlignment="1">
      <alignment horizontal="center"/>
    </xf>
    <xf numFmtId="0" fontId="39" fillId="0" borderId="23" xfId="44" applyFont="1" applyBorder="1" applyAlignment="1">
      <alignment horizontal="center"/>
    </xf>
    <xf numFmtId="49" fontId="27" fillId="0" borderId="23" xfId="44" applyNumberFormat="1" applyFont="1" applyBorder="1" applyAlignment="1">
      <alignment horizontal="center"/>
    </xf>
    <xf numFmtId="49" fontId="19" fillId="0" borderId="23" xfId="44" applyNumberFormat="1" applyFont="1" applyBorder="1" applyAlignment="1">
      <alignment horizontal="center"/>
    </xf>
    <xf numFmtId="49" fontId="39" fillId="0" borderId="23" xfId="44" applyNumberFormat="1" applyFont="1" applyBorder="1" applyAlignment="1">
      <alignment horizontal="center"/>
    </xf>
    <xf numFmtId="49" fontId="27" fillId="27" borderId="10" xfId="0" applyNumberFormat="1" applyFont="1" applyFill="1" applyBorder="1" applyAlignment="1" applyProtection="1">
      <alignment horizontal="left" vertical="center" shrinkToFit="1"/>
      <protection locked="0"/>
    </xf>
    <xf numFmtId="0" fontId="27" fillId="24" borderId="10" xfId="0" applyFont="1" applyFill="1" applyBorder="1" applyAlignment="1">
      <alignment horizontal="left" vertical="center"/>
    </xf>
    <xf numFmtId="0" fontId="19" fillId="3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49" fontId="27" fillId="24" borderId="10" xfId="0" applyNumberFormat="1" applyFont="1" applyFill="1" applyBorder="1" applyAlignment="1">
      <alignment horizontal="left" vertical="center" shrinkToFit="1"/>
    </xf>
    <xf numFmtId="49" fontId="27" fillId="30" borderId="10" xfId="0" applyNumberFormat="1" applyFont="1" applyFill="1" applyBorder="1" applyAlignment="1">
      <alignment horizontal="left" vertical="center" shrinkToFit="1"/>
    </xf>
    <xf numFmtId="49" fontId="19" fillId="0" borderId="10" xfId="0" applyNumberFormat="1" applyFont="1" applyFill="1" applyBorder="1" applyAlignment="1">
      <alignment horizontal="left" vertical="center" shrinkToFit="1"/>
    </xf>
    <xf numFmtId="0" fontId="27" fillId="3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19" fillId="26" borderId="10" xfId="0" applyFont="1" applyFill="1" applyBorder="1" applyAlignment="1">
      <alignment horizontal="left" vertical="center"/>
    </xf>
    <xf numFmtId="49" fontId="19" fillId="26" borderId="10" xfId="0" applyNumberFormat="1" applyFont="1" applyFill="1" applyBorder="1" applyAlignment="1">
      <alignment horizontal="left" vertical="center" shrinkToFit="1"/>
    </xf>
    <xf numFmtId="49" fontId="27" fillId="26" borderId="10" xfId="0" applyNumberFormat="1" applyFont="1" applyFill="1" applyBorder="1" applyAlignment="1">
      <alignment horizontal="left" vertical="center" shrinkToFit="1"/>
    </xf>
    <xf numFmtId="49" fontId="27" fillId="32" borderId="10" xfId="0" applyNumberFormat="1" applyFont="1" applyFill="1" applyBorder="1" applyAlignment="1">
      <alignment horizontal="left" vertical="center" shrinkToFit="1"/>
    </xf>
    <xf numFmtId="49" fontId="41" fillId="33" borderId="10" xfId="7" applyNumberFormat="1" applyFont="1" applyFill="1" applyBorder="1" applyAlignment="1">
      <alignment horizontal="left" vertical="center" shrinkToFit="1"/>
    </xf>
    <xf numFmtId="0" fontId="41" fillId="33" borderId="25" xfId="7" applyFont="1" applyFill="1" applyBorder="1" applyAlignment="1">
      <alignment horizontal="left" vertical="center" wrapText="1"/>
    </xf>
    <xf numFmtId="164" fontId="41" fillId="33" borderId="10" xfId="7" applyNumberFormat="1" applyFont="1" applyFill="1" applyBorder="1" applyAlignment="1" applyProtection="1">
      <alignment horizontal="center" vertical="center" shrinkToFit="1"/>
      <protection locked="0"/>
    </xf>
    <xf numFmtId="49" fontId="19" fillId="0" borderId="12" xfId="0" applyNumberFormat="1" applyFont="1" applyFill="1" applyBorder="1" applyAlignment="1">
      <alignment horizontal="center" vertical="center" wrapText="1"/>
    </xf>
    <xf numFmtId="49" fontId="39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7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27" fillId="0" borderId="23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5" fillId="0" borderId="17" xfId="36" applyFont="1" applyBorder="1" applyAlignment="1">
      <alignment horizontal="left" vertical="center" wrapText="1"/>
    </xf>
    <xf numFmtId="0" fontId="25" fillId="0" borderId="18" xfId="36" applyFont="1" applyBorder="1" applyAlignment="1">
      <alignment horizontal="center" vertical="center"/>
    </xf>
    <xf numFmtId="164" fontId="20" fillId="0" borderId="18" xfId="42" applyNumberFormat="1" applyFont="1" applyBorder="1" applyAlignment="1">
      <alignment horizontal="center" vertical="center"/>
    </xf>
    <xf numFmtId="164" fontId="20" fillId="0" borderId="15" xfId="0" applyNumberFormat="1" applyFont="1" applyBorder="1" applyAlignment="1">
      <alignment horizontal="center" vertical="center"/>
    </xf>
    <xf numFmtId="164" fontId="20" fillId="0" borderId="18" xfId="42" applyNumberFormat="1" applyFont="1" applyBorder="1" applyAlignment="1">
      <alignment horizontal="center" vertical="center" wrapText="1"/>
    </xf>
    <xf numFmtId="166" fontId="27" fillId="24" borderId="10" xfId="0" applyNumberFormat="1" applyFont="1" applyFill="1" applyBorder="1" applyAlignment="1" applyProtection="1">
      <alignment vertical="center" shrinkToFit="1"/>
      <protection locked="0"/>
    </xf>
    <xf numFmtId="165" fontId="19" fillId="0" borderId="23" xfId="44" applyNumberFormat="1" applyFont="1" applyBorder="1" applyAlignment="1">
      <alignment horizontal="center"/>
    </xf>
    <xf numFmtId="165" fontId="39" fillId="0" borderId="23" xfId="44" applyNumberFormat="1" applyFont="1" applyBorder="1" applyAlignment="1">
      <alignment horizontal="center"/>
    </xf>
    <xf numFmtId="165" fontId="27" fillId="0" borderId="23" xfId="44" applyNumberFormat="1" applyFont="1" applyBorder="1" applyAlignment="1">
      <alignment horizontal="center"/>
    </xf>
    <xf numFmtId="49" fontId="42" fillId="34" borderId="10" xfId="7" applyNumberFormat="1" applyFont="1" applyFill="1" applyBorder="1" applyAlignment="1">
      <alignment horizontal="left" vertical="center" shrinkToFit="1"/>
    </xf>
    <xf numFmtId="0" fontId="42" fillId="34" borderId="25" xfId="7" applyNumberFormat="1" applyFont="1" applyFill="1" applyBorder="1" applyAlignment="1">
      <alignment horizontal="left" vertical="center" wrapText="1"/>
    </xf>
    <xf numFmtId="164" fontId="42" fillId="34" borderId="10" xfId="7" applyNumberFormat="1" applyFont="1" applyFill="1" applyBorder="1" applyAlignment="1" applyProtection="1">
      <alignment horizontal="center" vertical="center" shrinkToFit="1"/>
      <protection locked="0"/>
    </xf>
    <xf numFmtId="164" fontId="27" fillId="35" borderId="10" xfId="0" applyNumberFormat="1" applyFont="1" applyFill="1" applyBorder="1" applyAlignment="1">
      <alignment horizontal="center" vertical="center"/>
    </xf>
    <xf numFmtId="164" fontId="19" fillId="35" borderId="10" xfId="0" applyNumberFormat="1" applyFont="1" applyFill="1" applyBorder="1" applyAlignment="1">
      <alignment horizontal="center" vertical="center"/>
    </xf>
    <xf numFmtId="164" fontId="39" fillId="35" borderId="10" xfId="0" applyNumberFormat="1" applyFont="1" applyFill="1" applyBorder="1" applyAlignment="1">
      <alignment horizontal="center" vertical="center"/>
    </xf>
    <xf numFmtId="49" fontId="43" fillId="0" borderId="23" xfId="0" applyNumberFormat="1" applyFont="1" applyFill="1" applyBorder="1" applyAlignment="1">
      <alignment wrapText="1"/>
    </xf>
    <xf numFmtId="49" fontId="44" fillId="0" borderId="23" xfId="0" applyNumberFormat="1" applyFont="1" applyFill="1" applyBorder="1" applyAlignment="1">
      <alignment horizontal="right" wrapText="1"/>
    </xf>
    <xf numFmtId="49" fontId="27" fillId="0" borderId="23" xfId="0" applyNumberFormat="1" applyFont="1" applyFill="1" applyBorder="1" applyAlignment="1">
      <alignment horizontal="center"/>
    </xf>
    <xf numFmtId="49" fontId="45" fillId="0" borderId="23" xfId="0" applyNumberFormat="1" applyFont="1" applyFill="1" applyBorder="1" applyAlignment="1">
      <alignment wrapText="1"/>
    </xf>
    <xf numFmtId="49" fontId="46" fillId="0" borderId="23" xfId="0" applyNumberFormat="1" applyFont="1" applyFill="1" applyBorder="1" applyAlignment="1">
      <alignment horizontal="right" wrapText="1"/>
    </xf>
    <xf numFmtId="49" fontId="19" fillId="0" borderId="23" xfId="0" applyNumberFormat="1" applyFont="1" applyFill="1" applyBorder="1" applyAlignment="1">
      <alignment horizontal="center"/>
    </xf>
    <xf numFmtId="49" fontId="47" fillId="0" borderId="23" xfId="0" applyNumberFormat="1" applyFont="1" applyFill="1" applyBorder="1" applyAlignment="1">
      <alignment wrapText="1"/>
    </xf>
    <xf numFmtId="49" fontId="48" fillId="0" borderId="23" xfId="0" applyNumberFormat="1" applyFont="1" applyFill="1" applyBorder="1" applyAlignment="1">
      <alignment horizontal="right" wrapText="1"/>
    </xf>
    <xf numFmtId="49" fontId="39" fillId="0" borderId="23" xfId="0" applyNumberFormat="1" applyFont="1" applyFill="1" applyBorder="1" applyAlignment="1">
      <alignment horizontal="center"/>
    </xf>
    <xf numFmtId="0" fontId="43" fillId="0" borderId="23" xfId="0" applyFont="1" applyFill="1" applyBorder="1" applyAlignment="1">
      <alignment wrapText="1"/>
    </xf>
    <xf numFmtId="165" fontId="43" fillId="0" borderId="23" xfId="0" applyNumberFormat="1" applyFont="1" applyFill="1" applyBorder="1" applyAlignment="1">
      <alignment horizontal="center" wrapText="1"/>
    </xf>
    <xf numFmtId="0" fontId="43" fillId="0" borderId="23" xfId="0" applyFont="1" applyFill="1" applyBorder="1" applyAlignment="1">
      <alignment horizontal="center"/>
    </xf>
    <xf numFmtId="0" fontId="46" fillId="0" borderId="23" xfId="0" applyFont="1" applyFill="1" applyBorder="1" applyAlignment="1">
      <alignment wrapText="1"/>
    </xf>
    <xf numFmtId="165" fontId="46" fillId="0" borderId="23" xfId="0" applyNumberFormat="1" applyFont="1" applyFill="1" applyBorder="1" applyAlignment="1">
      <alignment horizontal="center" wrapText="1"/>
    </xf>
    <xf numFmtId="0" fontId="46" fillId="0" borderId="23" xfId="0" applyFont="1" applyFill="1" applyBorder="1" applyAlignment="1">
      <alignment horizontal="center"/>
    </xf>
    <xf numFmtId="0" fontId="45" fillId="0" borderId="23" xfId="0" applyFont="1" applyFill="1" applyBorder="1" applyAlignment="1">
      <alignment wrapText="1"/>
    </xf>
    <xf numFmtId="165" fontId="47" fillId="0" borderId="23" xfId="0" applyNumberFormat="1" applyFont="1" applyFill="1" applyBorder="1" applyAlignment="1">
      <alignment horizontal="center" wrapText="1"/>
    </xf>
    <xf numFmtId="0" fontId="47" fillId="0" borderId="23" xfId="0" applyFont="1" applyFill="1" applyBorder="1" applyAlignment="1">
      <alignment horizontal="center"/>
    </xf>
    <xf numFmtId="0" fontId="47" fillId="0" borderId="29" xfId="0" applyFont="1" applyFill="1" applyBorder="1" applyAlignment="1"/>
    <xf numFmtId="164" fontId="38" fillId="35" borderId="10" xfId="0" applyNumberFormat="1" applyFont="1" applyFill="1" applyBorder="1" applyAlignment="1">
      <alignment horizontal="center" vertical="center"/>
    </xf>
    <xf numFmtId="0" fontId="47" fillId="0" borderId="30" xfId="0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wrapText="1"/>
    </xf>
    <xf numFmtId="0" fontId="48" fillId="0" borderId="23" xfId="0" applyFont="1" applyFill="1" applyBorder="1" applyAlignment="1">
      <alignment horizontal="center" wrapText="1"/>
    </xf>
    <xf numFmtId="0" fontId="48" fillId="0" borderId="23" xfId="0" applyFont="1" applyFill="1" applyBorder="1" applyAlignment="1">
      <alignment horizontal="center"/>
    </xf>
    <xf numFmtId="0" fontId="48" fillId="0" borderId="32" xfId="0" applyFont="1" applyFill="1" applyBorder="1" applyAlignment="1"/>
    <xf numFmtId="0" fontId="48" fillId="0" borderId="29" xfId="0" applyFont="1" applyFill="1" applyBorder="1" applyAlignment="1"/>
    <xf numFmtId="0" fontId="46" fillId="35" borderId="23" xfId="0" applyFont="1" applyFill="1" applyBorder="1" applyAlignment="1">
      <alignment horizontal="left" wrapText="1"/>
    </xf>
    <xf numFmtId="0" fontId="46" fillId="35" borderId="23" xfId="0" applyFont="1" applyFill="1" applyBorder="1" applyAlignment="1">
      <alignment wrapText="1"/>
    </xf>
    <xf numFmtId="0" fontId="46" fillId="35" borderId="23" xfId="0" applyFont="1" applyFill="1" applyBorder="1" applyAlignment="1">
      <alignment horizontal="center" wrapText="1"/>
    </xf>
    <xf numFmtId="0" fontId="46" fillId="35" borderId="23" xfId="0" applyFont="1" applyFill="1" applyBorder="1" applyAlignment="1">
      <alignment horizontal="center"/>
    </xf>
    <xf numFmtId="0" fontId="46" fillId="35" borderId="32" xfId="0" applyFont="1" applyFill="1" applyBorder="1" applyAlignment="1"/>
    <xf numFmtId="0" fontId="46" fillId="35" borderId="31" xfId="0" applyFont="1" applyFill="1" applyBorder="1" applyAlignment="1">
      <alignment wrapText="1"/>
    </xf>
    <xf numFmtId="0" fontId="48" fillId="35" borderId="23" xfId="0" applyFont="1" applyFill="1" applyBorder="1" applyAlignment="1">
      <alignment horizontal="center"/>
    </xf>
    <xf numFmtId="0" fontId="48" fillId="0" borderId="22" xfId="0" applyFont="1" applyFill="1" applyBorder="1" applyAlignment="1">
      <alignment horizontal="center" vertical="center"/>
    </xf>
    <xf numFmtId="0" fontId="46" fillId="35" borderId="22" xfId="0" applyFont="1" applyFill="1" applyBorder="1" applyAlignment="1">
      <alignment horizontal="center" vertical="center"/>
    </xf>
    <xf numFmtId="0" fontId="48" fillId="0" borderId="30" xfId="0" applyFont="1" applyFill="1" applyBorder="1" applyAlignment="1">
      <alignment horizontal="center" vertical="center"/>
    </xf>
    <xf numFmtId="0" fontId="46" fillId="35" borderId="23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left" wrapText="1"/>
    </xf>
    <xf numFmtId="0" fontId="27" fillId="0" borderId="23" xfId="0" applyFont="1" applyBorder="1"/>
    <xf numFmtId="49" fontId="27" fillId="0" borderId="23" xfId="0" applyNumberFormat="1" applyFont="1" applyBorder="1" applyAlignment="1">
      <alignment horizontal="center"/>
    </xf>
    <xf numFmtId="0" fontId="19" fillId="0" borderId="23" xfId="0" applyFont="1" applyBorder="1" applyAlignment="1">
      <alignment horizontal="left" wrapText="1"/>
    </xf>
    <xf numFmtId="0" fontId="19" fillId="0" borderId="23" xfId="0" applyFont="1" applyBorder="1"/>
    <xf numFmtId="49" fontId="19" fillId="0" borderId="23" xfId="0" applyNumberFormat="1" applyFont="1" applyBorder="1" applyAlignment="1">
      <alignment horizontal="center"/>
    </xf>
    <xf numFmtId="0" fontId="39" fillId="0" borderId="23" xfId="0" applyFont="1" applyBorder="1" applyAlignment="1">
      <alignment horizontal="left" wrapText="1"/>
    </xf>
    <xf numFmtId="0" fontId="39" fillId="0" borderId="23" xfId="0" applyFont="1" applyBorder="1"/>
    <xf numFmtId="49" fontId="39" fillId="0" borderId="23" xfId="0" applyNumberFormat="1" applyFont="1" applyBorder="1" applyAlignment="1">
      <alignment horizontal="center"/>
    </xf>
    <xf numFmtId="0" fontId="27" fillId="0" borderId="0" xfId="0" applyFont="1"/>
    <xf numFmtId="0" fontId="27" fillId="0" borderId="23" xfId="0" applyFont="1" applyFill="1" applyBorder="1" applyAlignment="1">
      <alignment horizontal="right" vertical="center" wrapText="1"/>
    </xf>
    <xf numFmtId="49" fontId="27" fillId="0" borderId="23" xfId="0" applyNumberFormat="1" applyFont="1" applyBorder="1" applyAlignment="1">
      <alignment horizontal="center" vertical="center" wrapText="1"/>
    </xf>
    <xf numFmtId="49" fontId="27" fillId="0" borderId="23" xfId="0" applyNumberFormat="1" applyFont="1" applyBorder="1" applyAlignment="1">
      <alignment horizontal="center" vertical="center"/>
    </xf>
    <xf numFmtId="49" fontId="39" fillId="0" borderId="23" xfId="0" applyNumberFormat="1" applyFont="1" applyFill="1" applyBorder="1" applyAlignment="1">
      <alignment horizontal="center" vertical="center" shrinkToFit="1"/>
    </xf>
    <xf numFmtId="49" fontId="39" fillId="0" borderId="2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39" fillId="0" borderId="23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164" fontId="19" fillId="0" borderId="23" xfId="0" applyNumberFormat="1" applyFont="1" applyBorder="1" applyAlignment="1">
      <alignment horizontal="center" vertical="center"/>
    </xf>
    <xf numFmtId="164" fontId="39" fillId="0" borderId="23" xfId="0" applyNumberFormat="1" applyFont="1" applyBorder="1" applyAlignment="1">
      <alignment horizontal="center" vertical="center"/>
    </xf>
    <xf numFmtId="164" fontId="27" fillId="0" borderId="23" xfId="0" applyNumberFormat="1" applyFont="1" applyBorder="1" applyAlignment="1">
      <alignment horizontal="center" vertical="center"/>
    </xf>
    <xf numFmtId="49" fontId="27" fillId="0" borderId="23" xfId="0" applyNumberFormat="1" applyFont="1" applyBorder="1"/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center" wrapText="1"/>
    </xf>
    <xf numFmtId="0" fontId="19" fillId="0" borderId="0" xfId="0" applyFont="1" applyFill="1" applyAlignment="1">
      <alignment horizontal="right" wrapText="1"/>
    </xf>
    <xf numFmtId="0" fontId="21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32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6" fillId="28" borderId="10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wrapText="1"/>
    </xf>
    <xf numFmtId="0" fontId="28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textRotation="90" wrapText="1"/>
    </xf>
    <xf numFmtId="49" fontId="27" fillId="0" borderId="10" xfId="0" applyNumberFormat="1" applyFont="1" applyBorder="1" applyAlignment="1">
      <alignment vertical="center" textRotation="90" wrapText="1"/>
    </xf>
    <xf numFmtId="0" fontId="19" fillId="0" borderId="0" xfId="36" applyFont="1" applyAlignment="1">
      <alignment horizontal="right" vertical="top" wrapText="1"/>
    </xf>
    <xf numFmtId="0" fontId="21" fillId="0" borderId="0" xfId="36" applyFont="1" applyAlignment="1">
      <alignment horizontal="right" vertical="top" wrapText="1"/>
    </xf>
    <xf numFmtId="0" fontId="28" fillId="0" borderId="0" xfId="36" applyFont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4"/>
  <sheetViews>
    <sheetView tabSelected="1" view="pageBreakPreview" zoomScale="110" zoomScaleNormal="115" zoomScaleSheetLayoutView="110" workbookViewId="0">
      <selection activeCell="A2" sqref="A2"/>
    </sheetView>
  </sheetViews>
  <sheetFormatPr defaultRowHeight="12.75"/>
  <cols>
    <col min="1" max="1" width="30.42578125" style="1" customWidth="1"/>
    <col min="2" max="2" width="71" style="1" customWidth="1"/>
    <col min="3" max="3" width="15.28515625" style="1" customWidth="1"/>
    <col min="4" max="4" width="15.7109375" style="2" customWidth="1"/>
  </cols>
  <sheetData>
    <row r="1" spans="1:4" ht="59.25" customHeight="1">
      <c r="A1" s="317" t="s">
        <v>369</v>
      </c>
      <c r="B1" s="317"/>
      <c r="C1" s="317"/>
      <c r="D1" s="317"/>
    </row>
    <row r="2" spans="1:4" ht="19.5" customHeight="1">
      <c r="A2" s="3"/>
      <c r="B2" s="3"/>
      <c r="C2" s="3"/>
      <c r="D2" s="4"/>
    </row>
    <row r="3" spans="1:4" ht="23.25" customHeight="1">
      <c r="A3" s="318" t="s">
        <v>293</v>
      </c>
      <c r="B3" s="318"/>
      <c r="C3" s="318"/>
      <c r="D3" s="319"/>
    </row>
    <row r="4" spans="1:4" ht="12.75" customHeight="1">
      <c r="A4" s="322"/>
      <c r="B4" s="322"/>
      <c r="C4" s="237"/>
      <c r="D4" s="50" t="s">
        <v>101</v>
      </c>
    </row>
    <row r="5" spans="1:4" ht="12.75" customHeight="1">
      <c r="A5" s="323" t="s">
        <v>1</v>
      </c>
      <c r="B5" s="324" t="s">
        <v>2</v>
      </c>
      <c r="C5" s="320" t="s">
        <v>325</v>
      </c>
      <c r="D5" s="320" t="s">
        <v>324</v>
      </c>
    </row>
    <row r="6" spans="1:4" ht="60" customHeight="1">
      <c r="A6" s="323"/>
      <c r="B6" s="324"/>
      <c r="C6" s="321"/>
      <c r="D6" s="321"/>
    </row>
    <row r="7" spans="1:4" ht="12.75" customHeight="1">
      <c r="A7" s="105">
        <v>1</v>
      </c>
      <c r="B7" s="105">
        <v>2</v>
      </c>
      <c r="C7" s="105">
        <v>3</v>
      </c>
      <c r="D7" s="105">
        <v>3</v>
      </c>
    </row>
    <row r="8" spans="1:4" s="5" customFormat="1" ht="25.5" customHeight="1">
      <c r="A8" s="217" t="s">
        <v>3</v>
      </c>
      <c r="B8" s="98" t="s">
        <v>4</v>
      </c>
      <c r="C8" s="106">
        <f>C9+C15+C23+C12+C29+C27</f>
        <v>5102.3</v>
      </c>
      <c r="D8" s="106">
        <f>D9+D15+D23+D12+D29+D27</f>
        <v>4998.3999999999996</v>
      </c>
    </row>
    <row r="9" spans="1:4" s="5" customFormat="1" ht="36" customHeight="1">
      <c r="A9" s="218" t="s">
        <v>5</v>
      </c>
      <c r="B9" s="99" t="s">
        <v>6</v>
      </c>
      <c r="C9" s="107">
        <f>C10</f>
        <v>3704.3</v>
      </c>
      <c r="D9" s="107">
        <f>D10</f>
        <v>3588.2</v>
      </c>
    </row>
    <row r="10" spans="1:4" ht="23.25" customHeight="1">
      <c r="A10" s="219" t="s">
        <v>7</v>
      </c>
      <c r="B10" s="185" t="s">
        <v>8</v>
      </c>
      <c r="C10" s="186">
        <f>C11</f>
        <v>3704.3</v>
      </c>
      <c r="D10" s="186">
        <f>D11</f>
        <v>3588.2</v>
      </c>
    </row>
    <row r="11" spans="1:4" ht="63" customHeight="1">
      <c r="A11" s="220" t="s">
        <v>9</v>
      </c>
      <c r="B11" s="83" t="s">
        <v>10</v>
      </c>
      <c r="C11" s="108">
        <v>3704.3</v>
      </c>
      <c r="D11" s="108">
        <v>3588.2</v>
      </c>
    </row>
    <row r="12" spans="1:4" ht="24" customHeight="1">
      <c r="A12" s="218" t="s">
        <v>121</v>
      </c>
      <c r="B12" s="99" t="s">
        <v>122</v>
      </c>
      <c r="C12" s="109">
        <f>C13</f>
        <v>1301.5</v>
      </c>
      <c r="D12" s="109">
        <f>D13</f>
        <v>1301.3</v>
      </c>
    </row>
    <row r="13" spans="1:4" ht="21.75" customHeight="1">
      <c r="A13" s="219" t="s">
        <v>123</v>
      </c>
      <c r="B13" s="185" t="s">
        <v>124</v>
      </c>
      <c r="C13" s="186">
        <f>C14</f>
        <v>1301.5</v>
      </c>
      <c r="D13" s="186">
        <f>D14</f>
        <v>1301.3</v>
      </c>
    </row>
    <row r="14" spans="1:4" ht="18.75" customHeight="1">
      <c r="A14" s="220" t="s">
        <v>125</v>
      </c>
      <c r="B14" s="83" t="s">
        <v>11</v>
      </c>
      <c r="C14" s="108">
        <v>1301.5</v>
      </c>
      <c r="D14" s="108">
        <v>1301.3</v>
      </c>
    </row>
    <row r="15" spans="1:4" s="5" customFormat="1" ht="21" customHeight="1">
      <c r="A15" s="221" t="s">
        <v>12</v>
      </c>
      <c r="B15" s="99" t="s">
        <v>13</v>
      </c>
      <c r="C15" s="107">
        <f>C18+C16</f>
        <v>55.9</v>
      </c>
      <c r="D15" s="107">
        <f>D18+D16</f>
        <v>67.199999999999989</v>
      </c>
    </row>
    <row r="16" spans="1:4" ht="21.75" customHeight="1">
      <c r="A16" s="222" t="s">
        <v>14</v>
      </c>
      <c r="B16" s="166" t="s">
        <v>15</v>
      </c>
      <c r="C16" s="184">
        <f>C17</f>
        <v>4</v>
      </c>
      <c r="D16" s="184">
        <f>D17</f>
        <v>4</v>
      </c>
    </row>
    <row r="17" spans="1:4" ht="35.25" customHeight="1">
      <c r="A17" s="223" t="s">
        <v>16</v>
      </c>
      <c r="B17" s="83" t="s">
        <v>89</v>
      </c>
      <c r="C17" s="108">
        <v>4</v>
      </c>
      <c r="D17" s="108">
        <v>4</v>
      </c>
    </row>
    <row r="18" spans="1:4" s="5" customFormat="1" ht="23.25" customHeight="1">
      <c r="A18" s="224" t="s">
        <v>17</v>
      </c>
      <c r="B18" s="166" t="s">
        <v>18</v>
      </c>
      <c r="C18" s="187">
        <f>C19+C21</f>
        <v>51.9</v>
      </c>
      <c r="D18" s="187">
        <f>D19+D21</f>
        <v>63.199999999999996</v>
      </c>
    </row>
    <row r="19" spans="1:4" ht="18.75" customHeight="1">
      <c r="A19" s="92" t="s">
        <v>119</v>
      </c>
      <c r="B19" s="92" t="s">
        <v>90</v>
      </c>
      <c r="C19" s="110">
        <f>C20</f>
        <v>46.9</v>
      </c>
      <c r="D19" s="110">
        <f>D20</f>
        <v>56.4</v>
      </c>
    </row>
    <row r="20" spans="1:4" ht="30.75" customHeight="1">
      <c r="A20" s="220" t="s">
        <v>91</v>
      </c>
      <c r="B20" s="83" t="s">
        <v>92</v>
      </c>
      <c r="C20" s="108">
        <v>46.9</v>
      </c>
      <c r="D20" s="108">
        <v>56.4</v>
      </c>
    </row>
    <row r="21" spans="1:4" s="5" customFormat="1" ht="21" customHeight="1">
      <c r="A21" s="225" t="s">
        <v>93</v>
      </c>
      <c r="B21" s="92" t="s">
        <v>94</v>
      </c>
      <c r="C21" s="111">
        <f>C22</f>
        <v>5</v>
      </c>
      <c r="D21" s="111">
        <f>D22</f>
        <v>6.8</v>
      </c>
    </row>
    <row r="22" spans="1:4" ht="30" customHeight="1">
      <c r="A22" s="220" t="s">
        <v>95</v>
      </c>
      <c r="B22" s="83" t="s">
        <v>96</v>
      </c>
      <c r="C22" s="108">
        <v>5</v>
      </c>
      <c r="D22" s="108">
        <v>6.8</v>
      </c>
    </row>
    <row r="23" spans="1:4" s="5" customFormat="1" ht="22.5" customHeight="1">
      <c r="A23" s="218" t="s">
        <v>19</v>
      </c>
      <c r="B23" s="99" t="s">
        <v>79</v>
      </c>
      <c r="C23" s="107">
        <f>C24</f>
        <v>1.6</v>
      </c>
      <c r="D23" s="107">
        <f>D24</f>
        <v>1.6</v>
      </c>
    </row>
    <row r="24" spans="1:4" s="5" customFormat="1" ht="42.75" customHeight="1">
      <c r="A24" s="224" t="s">
        <v>20</v>
      </c>
      <c r="B24" s="166" t="s">
        <v>21</v>
      </c>
      <c r="C24" s="184">
        <f>C25</f>
        <v>1.6</v>
      </c>
      <c r="D24" s="184">
        <f>D25</f>
        <v>1.6</v>
      </c>
    </row>
    <row r="25" spans="1:4" ht="54.75" customHeight="1">
      <c r="A25" s="220" t="s">
        <v>126</v>
      </c>
      <c r="B25" s="83" t="s">
        <v>22</v>
      </c>
      <c r="C25" s="108">
        <v>1.6</v>
      </c>
      <c r="D25" s="108">
        <v>1.6</v>
      </c>
    </row>
    <row r="26" spans="1:4" ht="54.75" customHeight="1">
      <c r="A26" s="218" t="s">
        <v>208</v>
      </c>
      <c r="B26" s="99" t="s">
        <v>209</v>
      </c>
      <c r="C26" s="107">
        <f>C27</f>
        <v>19</v>
      </c>
      <c r="D26" s="107">
        <f>D27</f>
        <v>20.100000000000001</v>
      </c>
    </row>
    <row r="27" spans="1:4" ht="69.75" customHeight="1">
      <c r="A27" s="224" t="s">
        <v>210</v>
      </c>
      <c r="B27" s="166" t="s">
        <v>211</v>
      </c>
      <c r="C27" s="184">
        <f>C28</f>
        <v>19</v>
      </c>
      <c r="D27" s="184">
        <f>D28</f>
        <v>20.100000000000001</v>
      </c>
    </row>
    <row r="28" spans="1:4" ht="54.75" customHeight="1">
      <c r="A28" s="220" t="s">
        <v>212</v>
      </c>
      <c r="B28" s="83" t="s">
        <v>213</v>
      </c>
      <c r="C28" s="108">
        <v>19</v>
      </c>
      <c r="D28" s="108">
        <v>20.100000000000001</v>
      </c>
    </row>
    <row r="29" spans="1:4" ht="42.75" customHeight="1">
      <c r="A29" s="218" t="s">
        <v>295</v>
      </c>
      <c r="B29" s="99" t="s">
        <v>294</v>
      </c>
      <c r="C29" s="107">
        <f>C30</f>
        <v>20</v>
      </c>
      <c r="D29" s="107">
        <f>D30</f>
        <v>20</v>
      </c>
    </row>
    <row r="30" spans="1:4" ht="38.25">
      <c r="A30" s="224" t="s">
        <v>297</v>
      </c>
      <c r="B30" s="166" t="s">
        <v>296</v>
      </c>
      <c r="C30" s="184">
        <f>C31</f>
        <v>20</v>
      </c>
      <c r="D30" s="184">
        <f>D31</f>
        <v>20</v>
      </c>
    </row>
    <row r="31" spans="1:4" ht="38.25">
      <c r="A31" s="220" t="s">
        <v>299</v>
      </c>
      <c r="B31" s="83" t="s">
        <v>298</v>
      </c>
      <c r="C31" s="108">
        <v>20</v>
      </c>
      <c r="D31" s="108">
        <v>20</v>
      </c>
    </row>
    <row r="32" spans="1:4" ht="40.5" customHeight="1">
      <c r="A32" s="221" t="s">
        <v>23</v>
      </c>
      <c r="B32" s="99" t="s">
        <v>24</v>
      </c>
      <c r="C32" s="107">
        <f>C33+C88</f>
        <v>14721.8</v>
      </c>
      <c r="D32" s="107">
        <f>D33+D88</f>
        <v>14084.699999999997</v>
      </c>
    </row>
    <row r="33" spans="1:4" ht="33.75" customHeight="1">
      <c r="A33" s="221" t="s">
        <v>25</v>
      </c>
      <c r="B33" s="99" t="s">
        <v>26</v>
      </c>
      <c r="C33" s="112">
        <f>C34+C45+C52+C40</f>
        <v>14712</v>
      </c>
      <c r="D33" s="246">
        <f>D34+D45+D52+D40</f>
        <v>14074.899999999998</v>
      </c>
    </row>
    <row r="34" spans="1:4" ht="38.25" customHeight="1">
      <c r="A34" s="222" t="s">
        <v>177</v>
      </c>
      <c r="B34" s="188" t="s">
        <v>178</v>
      </c>
      <c r="C34" s="184">
        <f>C35+C37</f>
        <v>5907.7999999999993</v>
      </c>
      <c r="D34" s="184">
        <f>D35+D37</f>
        <v>5907.7999999999993</v>
      </c>
    </row>
    <row r="35" spans="1:4" ht="38.25" customHeight="1">
      <c r="A35" s="222" t="s">
        <v>179</v>
      </c>
      <c r="B35" s="188" t="s">
        <v>180</v>
      </c>
      <c r="C35" s="184">
        <f>C36</f>
        <v>591.9</v>
      </c>
      <c r="D35" s="184">
        <f>D36</f>
        <v>591.9</v>
      </c>
    </row>
    <row r="36" spans="1:4" s="5" customFormat="1" ht="27" customHeight="1">
      <c r="A36" s="223" t="s">
        <v>181</v>
      </c>
      <c r="B36" s="100" t="s">
        <v>168</v>
      </c>
      <c r="C36" s="108">
        <v>591.9</v>
      </c>
      <c r="D36" s="108">
        <v>591.9</v>
      </c>
    </row>
    <row r="37" spans="1:4" s="5" customFormat="1" ht="27" customHeight="1">
      <c r="A37" s="222" t="s">
        <v>264</v>
      </c>
      <c r="B37" s="188" t="s">
        <v>182</v>
      </c>
      <c r="C37" s="184">
        <f>C38</f>
        <v>5315.9</v>
      </c>
      <c r="D37" s="184">
        <f>D38</f>
        <v>5315.9</v>
      </c>
    </row>
    <row r="38" spans="1:4" s="5" customFormat="1" ht="27" customHeight="1">
      <c r="A38" s="222" t="s">
        <v>265</v>
      </c>
      <c r="B38" s="188" t="s">
        <v>184</v>
      </c>
      <c r="C38" s="184">
        <f>C39</f>
        <v>5315.9</v>
      </c>
      <c r="D38" s="184">
        <f>D39</f>
        <v>5315.9</v>
      </c>
    </row>
    <row r="39" spans="1:4" s="5" customFormat="1" ht="27" customHeight="1">
      <c r="A39" s="223" t="s">
        <v>183</v>
      </c>
      <c r="B39" s="101" t="s">
        <v>185</v>
      </c>
      <c r="C39" s="108">
        <v>5315.9</v>
      </c>
      <c r="D39" s="108">
        <v>5315.9</v>
      </c>
    </row>
    <row r="40" spans="1:4" s="5" customFormat="1" ht="27" customHeight="1">
      <c r="A40" s="230" t="s">
        <v>280</v>
      </c>
      <c r="B40" s="231" t="s">
        <v>284</v>
      </c>
      <c r="C40" s="232">
        <f t="shared" ref="C40:D41" si="0">C41</f>
        <v>1267.8</v>
      </c>
      <c r="D40" s="232">
        <f t="shared" si="0"/>
        <v>1177.8</v>
      </c>
    </row>
    <row r="41" spans="1:4" s="5" customFormat="1" ht="27" customHeight="1">
      <c r="A41" s="230" t="s">
        <v>281</v>
      </c>
      <c r="B41" s="231" t="s">
        <v>285</v>
      </c>
      <c r="C41" s="232">
        <f>C42</f>
        <v>1267.8</v>
      </c>
      <c r="D41" s="232">
        <f t="shared" si="0"/>
        <v>1177.8</v>
      </c>
    </row>
    <row r="42" spans="1:4" s="5" customFormat="1" ht="27" customHeight="1">
      <c r="A42" s="230" t="s">
        <v>282</v>
      </c>
      <c r="B42" s="231" t="s">
        <v>286</v>
      </c>
      <c r="C42" s="232">
        <f>C43+C44</f>
        <v>1267.8</v>
      </c>
      <c r="D42" s="232">
        <f>D43+D44</f>
        <v>1177.8</v>
      </c>
    </row>
    <row r="43" spans="1:4" s="5" customFormat="1" ht="51">
      <c r="A43" s="250" t="s">
        <v>283</v>
      </c>
      <c r="B43" s="251" t="s">
        <v>300</v>
      </c>
      <c r="C43" s="252">
        <v>90</v>
      </c>
      <c r="D43" s="252">
        <v>0</v>
      </c>
    </row>
    <row r="44" spans="1:4" s="5" customFormat="1" ht="27" customHeight="1">
      <c r="A44" s="223" t="s">
        <v>283</v>
      </c>
      <c r="B44" s="101" t="s">
        <v>287</v>
      </c>
      <c r="C44" s="108">
        <v>1177.8</v>
      </c>
      <c r="D44" s="108">
        <v>1177.8</v>
      </c>
    </row>
    <row r="45" spans="1:4" s="5" customFormat="1" ht="21.75" customHeight="1">
      <c r="A45" s="221" t="s">
        <v>186</v>
      </c>
      <c r="B45" s="102" t="s">
        <v>187</v>
      </c>
      <c r="C45" s="76">
        <f>C46+C50</f>
        <v>370.2</v>
      </c>
      <c r="D45" s="76">
        <f>D46+D50</f>
        <v>370.2</v>
      </c>
    </row>
    <row r="46" spans="1:4" s="5" customFormat="1" ht="26.25" customHeight="1">
      <c r="A46" s="222" t="s">
        <v>188</v>
      </c>
      <c r="B46" s="166" t="s">
        <v>27</v>
      </c>
      <c r="C46" s="189">
        <f>+C48+C49</f>
        <v>228.5</v>
      </c>
      <c r="D46" s="189">
        <f>+D48+D49</f>
        <v>228.5</v>
      </c>
    </row>
    <row r="47" spans="1:4" s="5" customFormat="1" ht="30" customHeight="1">
      <c r="A47" s="222" t="s">
        <v>189</v>
      </c>
      <c r="B47" s="166" t="s">
        <v>190</v>
      </c>
      <c r="C47" s="189">
        <f>C46</f>
        <v>228.5</v>
      </c>
      <c r="D47" s="189">
        <f>D46</f>
        <v>228.5</v>
      </c>
    </row>
    <row r="48" spans="1:4" s="5" customFormat="1" ht="39" customHeight="1">
      <c r="A48" s="226" t="s">
        <v>191</v>
      </c>
      <c r="B48" s="83" t="s">
        <v>87</v>
      </c>
      <c r="C48" s="113">
        <v>24.5</v>
      </c>
      <c r="D48" s="113">
        <v>24.5</v>
      </c>
    </row>
    <row r="49" spans="1:4" s="5" customFormat="1" ht="45" customHeight="1">
      <c r="A49" s="226" t="s">
        <v>191</v>
      </c>
      <c r="B49" s="83" t="s">
        <v>214</v>
      </c>
      <c r="C49" s="113">
        <v>204</v>
      </c>
      <c r="D49" s="113">
        <v>204</v>
      </c>
    </row>
    <row r="50" spans="1:4" ht="27.75" customHeight="1">
      <c r="A50" s="221" t="s">
        <v>192</v>
      </c>
      <c r="B50" s="99" t="s">
        <v>193</v>
      </c>
      <c r="C50" s="109">
        <f>C51</f>
        <v>141.69999999999999</v>
      </c>
      <c r="D50" s="109">
        <f>D51</f>
        <v>141.69999999999999</v>
      </c>
    </row>
    <row r="51" spans="1:4" ht="37.5" customHeight="1">
      <c r="A51" s="223" t="s">
        <v>194</v>
      </c>
      <c r="B51" s="83" t="s">
        <v>195</v>
      </c>
      <c r="C51" s="108">
        <v>141.69999999999999</v>
      </c>
      <c r="D51" s="108">
        <v>141.69999999999999</v>
      </c>
    </row>
    <row r="52" spans="1:4" ht="36.75" customHeight="1">
      <c r="A52" s="221" t="s">
        <v>196</v>
      </c>
      <c r="B52" s="79" t="s">
        <v>28</v>
      </c>
      <c r="C52" s="109">
        <f>C53+C62</f>
        <v>7166.2000000000007</v>
      </c>
      <c r="D52" s="109">
        <f>D53+D62</f>
        <v>6619.1</v>
      </c>
    </row>
    <row r="53" spans="1:4" ht="39.75" customHeight="1">
      <c r="A53" s="222" t="s">
        <v>197</v>
      </c>
      <c r="B53" s="166" t="s">
        <v>198</v>
      </c>
      <c r="C53" s="184">
        <f>C54</f>
        <v>36.6</v>
      </c>
      <c r="D53" s="184">
        <f>D54</f>
        <v>36.6</v>
      </c>
    </row>
    <row r="54" spans="1:4" ht="57.75" customHeight="1">
      <c r="A54" s="222" t="s">
        <v>266</v>
      </c>
      <c r="B54" s="166" t="s">
        <v>200</v>
      </c>
      <c r="C54" s="184">
        <f>C55+C58</f>
        <v>36.6</v>
      </c>
      <c r="D54" s="184">
        <f>D55+D58</f>
        <v>36.6</v>
      </c>
    </row>
    <row r="55" spans="1:4" ht="66.75" customHeight="1">
      <c r="A55" s="222" t="s">
        <v>199</v>
      </c>
      <c r="B55" s="166" t="s">
        <v>301</v>
      </c>
      <c r="C55" s="184">
        <f>C56+C57</f>
        <v>10</v>
      </c>
      <c r="D55" s="184">
        <f>D56+D57</f>
        <v>10</v>
      </c>
    </row>
    <row r="56" spans="1:4" ht="33.75" customHeight="1">
      <c r="A56" s="223" t="s">
        <v>199</v>
      </c>
      <c r="B56" s="83" t="s">
        <v>201</v>
      </c>
      <c r="C56" s="108">
        <v>10</v>
      </c>
      <c r="D56" s="108">
        <v>10</v>
      </c>
    </row>
    <row r="57" spans="1:4" ht="33.75" hidden="1" customHeight="1">
      <c r="A57" s="223" t="s">
        <v>199</v>
      </c>
      <c r="B57" s="83" t="s">
        <v>215</v>
      </c>
      <c r="C57" s="108">
        <v>0</v>
      </c>
      <c r="D57" s="108">
        <v>0</v>
      </c>
    </row>
    <row r="58" spans="1:4" ht="45" customHeight="1">
      <c r="A58" s="222" t="s">
        <v>199</v>
      </c>
      <c r="B58" s="166" t="s">
        <v>302</v>
      </c>
      <c r="C58" s="184">
        <f>C59</f>
        <v>26.6</v>
      </c>
      <c r="D58" s="184">
        <f>D59</f>
        <v>26.6</v>
      </c>
    </row>
    <row r="59" spans="1:4" ht="39.75" customHeight="1">
      <c r="A59" s="222" t="s">
        <v>199</v>
      </c>
      <c r="B59" s="166" t="s">
        <v>303</v>
      </c>
      <c r="C59" s="184">
        <f>C60+C61</f>
        <v>26.6</v>
      </c>
      <c r="D59" s="184">
        <f>D60+D61</f>
        <v>26.6</v>
      </c>
    </row>
    <row r="60" spans="1:4" ht="33.75" customHeight="1">
      <c r="A60" s="223" t="s">
        <v>199</v>
      </c>
      <c r="B60" s="116" t="s">
        <v>304</v>
      </c>
      <c r="C60" s="108">
        <v>26.6</v>
      </c>
      <c r="D60" s="108">
        <v>26.6</v>
      </c>
    </row>
    <row r="61" spans="1:4" ht="33.75" hidden="1" customHeight="1">
      <c r="A61" s="223" t="s">
        <v>199</v>
      </c>
      <c r="B61" s="116" t="s">
        <v>217</v>
      </c>
      <c r="C61" s="108">
        <v>0</v>
      </c>
      <c r="D61" s="108">
        <v>0</v>
      </c>
    </row>
    <row r="62" spans="1:4" ht="27.75" customHeight="1">
      <c r="A62" s="221" t="s">
        <v>202</v>
      </c>
      <c r="B62" s="99" t="s">
        <v>29</v>
      </c>
      <c r="C62" s="109">
        <f>C63</f>
        <v>7129.6</v>
      </c>
      <c r="D62" s="109">
        <f>D63</f>
        <v>6582.5</v>
      </c>
    </row>
    <row r="63" spans="1:4" ht="30" customHeight="1">
      <c r="A63" s="222" t="s">
        <v>267</v>
      </c>
      <c r="B63" s="166" t="s">
        <v>97</v>
      </c>
      <c r="C63" s="184">
        <f>C64+C69+C81+C85</f>
        <v>7129.6</v>
      </c>
      <c r="D63" s="184">
        <f>D64+D69+D81+D85</f>
        <v>6582.5</v>
      </c>
    </row>
    <row r="64" spans="1:4" ht="42.75" customHeight="1">
      <c r="A64" s="222" t="s">
        <v>203</v>
      </c>
      <c r="B64" s="166" t="s">
        <v>305</v>
      </c>
      <c r="C64" s="184">
        <f>C65</f>
        <v>2604.8000000000002</v>
      </c>
      <c r="D64" s="184">
        <f>D65</f>
        <v>2422.8000000000002</v>
      </c>
    </row>
    <row r="65" spans="1:4" ht="42" customHeight="1">
      <c r="A65" s="227" t="s">
        <v>203</v>
      </c>
      <c r="B65" s="85" t="s">
        <v>306</v>
      </c>
      <c r="C65" s="114">
        <f>C66+C67+C68</f>
        <v>2604.8000000000002</v>
      </c>
      <c r="D65" s="114">
        <f>D66+D67+D68</f>
        <v>2422.8000000000002</v>
      </c>
    </row>
    <row r="66" spans="1:4" ht="13.5" customHeight="1">
      <c r="A66" s="227" t="s">
        <v>203</v>
      </c>
      <c r="B66" s="85" t="s">
        <v>307</v>
      </c>
      <c r="C66" s="114">
        <v>1006.8</v>
      </c>
      <c r="D66" s="114">
        <v>824.9</v>
      </c>
    </row>
    <row r="67" spans="1:4" ht="38.25">
      <c r="A67" s="227" t="s">
        <v>203</v>
      </c>
      <c r="B67" s="85" t="s">
        <v>308</v>
      </c>
      <c r="C67" s="114">
        <v>80</v>
      </c>
      <c r="D67" s="114">
        <v>80</v>
      </c>
    </row>
    <row r="68" spans="1:4" ht="25.5">
      <c r="A68" s="227" t="s">
        <v>203</v>
      </c>
      <c r="B68" s="85" t="s">
        <v>309</v>
      </c>
      <c r="C68" s="114">
        <v>1518</v>
      </c>
      <c r="D68" s="114">
        <v>1517.9</v>
      </c>
    </row>
    <row r="69" spans="1:4" ht="41.25" customHeight="1">
      <c r="A69" s="222" t="s">
        <v>203</v>
      </c>
      <c r="B69" s="190" t="s">
        <v>310</v>
      </c>
      <c r="C69" s="184">
        <f>C74+C79+C70</f>
        <v>4163.6000000000004</v>
      </c>
      <c r="D69" s="184">
        <f>D74+D79+D70</f>
        <v>3856.5999999999995</v>
      </c>
    </row>
    <row r="70" spans="1:4" ht="41.25" customHeight="1">
      <c r="A70" s="223" t="s">
        <v>203</v>
      </c>
      <c r="B70" s="198" t="s">
        <v>271</v>
      </c>
      <c r="C70" s="108">
        <f>C71+C72+C73</f>
        <v>3249.2</v>
      </c>
      <c r="D70" s="108">
        <f>D71+D72+D73</f>
        <v>3246.3999999999996</v>
      </c>
    </row>
    <row r="71" spans="1:4" ht="24.75" customHeight="1">
      <c r="A71" s="223" t="s">
        <v>203</v>
      </c>
      <c r="B71" s="198" t="s">
        <v>311</v>
      </c>
      <c r="C71" s="108">
        <v>1772.7</v>
      </c>
      <c r="D71" s="108">
        <v>1771.6</v>
      </c>
    </row>
    <row r="72" spans="1:4" ht="38.25" customHeight="1">
      <c r="A72" s="223" t="s">
        <v>203</v>
      </c>
      <c r="B72" s="198" t="s">
        <v>312</v>
      </c>
      <c r="C72" s="108">
        <v>1466.5</v>
      </c>
      <c r="D72" s="108">
        <v>1464.8</v>
      </c>
    </row>
    <row r="73" spans="1:4" ht="38.25" customHeight="1">
      <c r="A73" s="223" t="s">
        <v>203</v>
      </c>
      <c r="B73" s="198" t="s">
        <v>313</v>
      </c>
      <c r="C73" s="108">
        <v>10</v>
      </c>
      <c r="D73" s="108">
        <v>10</v>
      </c>
    </row>
    <row r="74" spans="1:4" ht="45" customHeight="1">
      <c r="A74" s="227" t="s">
        <v>203</v>
      </c>
      <c r="B74" s="103" t="s">
        <v>346</v>
      </c>
      <c r="C74" s="114">
        <f>C75+C76+C77</f>
        <v>865.7</v>
      </c>
      <c r="D74" s="114">
        <f>D75+D76+D77</f>
        <v>561.5</v>
      </c>
    </row>
    <row r="75" spans="1:4" ht="19.5" customHeight="1">
      <c r="A75" s="227" t="s">
        <v>203</v>
      </c>
      <c r="B75" s="103" t="s">
        <v>205</v>
      </c>
      <c r="C75" s="114">
        <v>81.099999999999994</v>
      </c>
      <c r="D75" s="114">
        <v>0</v>
      </c>
    </row>
    <row r="76" spans="1:4" ht="15" customHeight="1">
      <c r="A76" s="227" t="s">
        <v>203</v>
      </c>
      <c r="B76" s="103" t="s">
        <v>73</v>
      </c>
      <c r="C76" s="114">
        <v>784.6</v>
      </c>
      <c r="D76" s="114">
        <v>561.5</v>
      </c>
    </row>
    <row r="77" spans="1:4" ht="15" hidden="1" customHeight="1">
      <c r="A77" s="227" t="s">
        <v>203</v>
      </c>
      <c r="B77" s="103" t="s">
        <v>218</v>
      </c>
      <c r="C77" s="114">
        <v>0</v>
      </c>
      <c r="D77" s="114">
        <v>0</v>
      </c>
    </row>
    <row r="78" spans="1:4" ht="25.5" hidden="1">
      <c r="A78" s="227" t="s">
        <v>203</v>
      </c>
      <c r="B78" s="103" t="s">
        <v>314</v>
      </c>
      <c r="C78" s="114">
        <v>0</v>
      </c>
      <c r="D78" s="114">
        <v>0</v>
      </c>
    </row>
    <row r="79" spans="1:4" ht="38.25">
      <c r="A79" s="227" t="s">
        <v>203</v>
      </c>
      <c r="B79" s="103" t="s">
        <v>315</v>
      </c>
      <c r="C79" s="114">
        <f>C80</f>
        <v>48.7</v>
      </c>
      <c r="D79" s="114">
        <f>D80</f>
        <v>48.7</v>
      </c>
    </row>
    <row r="80" spans="1:4" ht="38.25">
      <c r="A80" s="227" t="s">
        <v>203</v>
      </c>
      <c r="B80" s="103" t="s">
        <v>268</v>
      </c>
      <c r="C80" s="114">
        <v>48.7</v>
      </c>
      <c r="D80" s="114">
        <v>48.7</v>
      </c>
    </row>
    <row r="81" spans="1:4" ht="64.5" customHeight="1">
      <c r="A81" s="228" t="s">
        <v>203</v>
      </c>
      <c r="B81" s="104" t="s">
        <v>316</v>
      </c>
      <c r="C81" s="115">
        <f>C82</f>
        <v>224.8</v>
      </c>
      <c r="D81" s="115">
        <f>D82</f>
        <v>211.8</v>
      </c>
    </row>
    <row r="82" spans="1:4" ht="63.75">
      <c r="A82" s="227" t="s">
        <v>203</v>
      </c>
      <c r="B82" s="103" t="s">
        <v>301</v>
      </c>
      <c r="C82" s="114">
        <f>C83+C84</f>
        <v>224.8</v>
      </c>
      <c r="D82" s="114">
        <f>D83+D84</f>
        <v>211.8</v>
      </c>
    </row>
    <row r="83" spans="1:4" ht="25.5">
      <c r="A83" s="227" t="s">
        <v>203</v>
      </c>
      <c r="B83" s="103" t="s">
        <v>242</v>
      </c>
      <c r="C83" s="114">
        <v>110</v>
      </c>
      <c r="D83" s="114">
        <v>98.2</v>
      </c>
    </row>
    <row r="84" spans="1:4">
      <c r="A84" s="227" t="s">
        <v>203</v>
      </c>
      <c r="B84" s="103" t="s">
        <v>317</v>
      </c>
      <c r="C84" s="114">
        <v>114.8</v>
      </c>
      <c r="D84" s="114">
        <v>113.6</v>
      </c>
    </row>
    <row r="85" spans="1:4" ht="17.25" customHeight="1">
      <c r="A85" s="229" t="s">
        <v>203</v>
      </c>
      <c r="B85" s="197" t="s">
        <v>318</v>
      </c>
      <c r="C85" s="196">
        <f>C86+C87</f>
        <v>136.4</v>
      </c>
      <c r="D85" s="196">
        <f>D86+D87</f>
        <v>91.3</v>
      </c>
    </row>
    <row r="86" spans="1:4" ht="38.25">
      <c r="A86" s="227" t="s">
        <v>203</v>
      </c>
      <c r="B86" s="85" t="s">
        <v>319</v>
      </c>
      <c r="C86" s="114">
        <v>91.3</v>
      </c>
      <c r="D86" s="114">
        <v>91.3</v>
      </c>
    </row>
    <row r="87" spans="1:4" ht="24.75" customHeight="1">
      <c r="A87" s="227" t="s">
        <v>203</v>
      </c>
      <c r="B87" s="85" t="s">
        <v>270</v>
      </c>
      <c r="C87" s="114">
        <v>45.1</v>
      </c>
      <c r="D87" s="114">
        <v>0</v>
      </c>
    </row>
    <row r="88" spans="1:4" ht="63.75">
      <c r="A88" s="221" t="s">
        <v>320</v>
      </c>
      <c r="B88" s="194" t="s">
        <v>323</v>
      </c>
      <c r="C88" s="109">
        <f>C89</f>
        <v>9.8000000000000007</v>
      </c>
      <c r="D88" s="109">
        <f>D89</f>
        <v>9.8000000000000007</v>
      </c>
    </row>
    <row r="89" spans="1:4" ht="42" customHeight="1">
      <c r="A89" s="227" t="s">
        <v>321</v>
      </c>
      <c r="B89" s="103" t="s">
        <v>322</v>
      </c>
      <c r="C89" s="114">
        <v>9.8000000000000007</v>
      </c>
      <c r="D89" s="114">
        <v>9.8000000000000007</v>
      </c>
    </row>
    <row r="90" spans="1:4" ht="36" customHeight="1">
      <c r="A90" s="67"/>
      <c r="B90" s="195" t="s">
        <v>0</v>
      </c>
      <c r="C90" s="106">
        <f>C8+C32</f>
        <v>19824.099999999999</v>
      </c>
      <c r="D90" s="106">
        <f>D8+D32</f>
        <v>19083.099999999999</v>
      </c>
    </row>
    <row r="91" spans="1:4" ht="32.25" customHeight="1">
      <c r="A91" s="316"/>
      <c r="B91" s="316"/>
      <c r="C91" s="235"/>
    </row>
    <row r="92" spans="1:4" ht="12.75" customHeight="1">
      <c r="A92" s="316"/>
      <c r="B92" s="316"/>
      <c r="C92" s="235"/>
    </row>
    <row r="93" spans="1:4" ht="12.75" customHeight="1">
      <c r="A93" s="316"/>
      <c r="B93" s="316"/>
      <c r="C93" s="235"/>
    </row>
    <row r="94" spans="1:4" ht="12.75" customHeight="1">
      <c r="A94" s="316"/>
      <c r="B94" s="316"/>
      <c r="C94" s="235"/>
    </row>
    <row r="95" spans="1:4" ht="12.75" customHeight="1">
      <c r="A95" s="316"/>
      <c r="B95" s="316"/>
      <c r="C95" s="235"/>
    </row>
    <row r="96" spans="1:4" ht="12.75" customHeight="1">
      <c r="A96" s="316"/>
      <c r="B96" s="316"/>
      <c r="C96" s="235"/>
    </row>
    <row r="97" spans="1:3" ht="12.75" customHeight="1">
      <c r="A97" s="316"/>
      <c r="B97" s="316"/>
      <c r="C97" s="235"/>
    </row>
    <row r="98" spans="1:3" ht="12.75" customHeight="1">
      <c r="A98" s="316"/>
      <c r="B98" s="316"/>
      <c r="C98" s="235"/>
    </row>
    <row r="99" spans="1:3" ht="12.75" customHeight="1">
      <c r="A99" s="316"/>
      <c r="B99" s="316"/>
      <c r="C99" s="235"/>
    </row>
    <row r="100" spans="1:3" ht="12.75" customHeight="1">
      <c r="A100" s="316"/>
      <c r="B100" s="316"/>
      <c r="C100" s="235"/>
    </row>
    <row r="101" spans="1:3" ht="12.75" customHeight="1">
      <c r="A101" s="316"/>
      <c r="B101" s="316"/>
      <c r="C101" s="235"/>
    </row>
    <row r="102" spans="1:3" ht="12.75" customHeight="1">
      <c r="A102" s="316"/>
      <c r="B102" s="316"/>
      <c r="C102" s="235"/>
    </row>
    <row r="103" spans="1:3" ht="12.75" customHeight="1">
      <c r="A103" s="316"/>
      <c r="B103" s="316"/>
      <c r="C103" s="235"/>
    </row>
    <row r="104" spans="1:3" ht="12.75" customHeight="1">
      <c r="A104" s="316"/>
      <c r="B104" s="316"/>
      <c r="C104" s="235"/>
    </row>
    <row r="105" spans="1:3" ht="12.75" customHeight="1">
      <c r="A105" s="316"/>
      <c r="B105" s="316"/>
      <c r="C105" s="235"/>
    </row>
    <row r="106" spans="1:3" ht="12.75" customHeight="1">
      <c r="A106" s="316"/>
      <c r="B106" s="316"/>
      <c r="C106" s="235"/>
    </row>
    <row r="107" spans="1:3" ht="12.75" customHeight="1">
      <c r="A107" s="316"/>
      <c r="B107" s="316"/>
      <c r="C107" s="235"/>
    </row>
    <row r="108" spans="1:3" ht="12.75" customHeight="1">
      <c r="A108" s="316"/>
      <c r="B108" s="316"/>
      <c r="C108" s="235"/>
    </row>
    <row r="109" spans="1:3" ht="12.75" customHeight="1">
      <c r="A109" s="316"/>
      <c r="B109" s="316"/>
      <c r="C109" s="235"/>
    </row>
    <row r="110" spans="1:3" ht="12.75" customHeight="1">
      <c r="A110" s="316"/>
      <c r="B110" s="316"/>
      <c r="C110" s="235"/>
    </row>
    <row r="111" spans="1:3" ht="12.75" customHeight="1">
      <c r="A111" s="316"/>
      <c r="B111" s="316"/>
      <c r="C111" s="235"/>
    </row>
    <row r="112" spans="1:3" ht="12.75" customHeight="1">
      <c r="A112" s="316"/>
      <c r="B112" s="316"/>
      <c r="C112" s="235"/>
    </row>
    <row r="113" spans="1:3" ht="12.75" customHeight="1">
      <c r="A113" s="316"/>
      <c r="B113" s="316"/>
      <c r="C113" s="235"/>
    </row>
    <row r="114" spans="1:3" ht="12.75" customHeight="1">
      <c r="A114" s="316"/>
      <c r="B114" s="316"/>
      <c r="C114" s="235"/>
    </row>
    <row r="115" spans="1:3" ht="12.75" customHeight="1">
      <c r="A115" s="316"/>
      <c r="B115" s="316"/>
      <c r="C115" s="235"/>
    </row>
    <row r="116" spans="1:3" ht="12.75" customHeight="1">
      <c r="A116" s="316"/>
      <c r="B116" s="316"/>
      <c r="C116" s="235"/>
    </row>
    <row r="117" spans="1:3" ht="12.75" customHeight="1">
      <c r="A117" s="316"/>
      <c r="B117" s="316"/>
      <c r="C117" s="235"/>
    </row>
    <row r="118" spans="1:3" ht="12.75" customHeight="1">
      <c r="A118" s="316"/>
      <c r="B118" s="316"/>
      <c r="C118" s="235"/>
    </row>
    <row r="119" spans="1:3" ht="12.75" customHeight="1">
      <c r="A119" s="316"/>
      <c r="B119" s="316"/>
      <c r="C119" s="235"/>
    </row>
    <row r="120" spans="1:3" ht="12.75" customHeight="1">
      <c r="A120" s="316"/>
      <c r="B120" s="316"/>
      <c r="C120" s="235"/>
    </row>
    <row r="121" spans="1:3" ht="12.75" customHeight="1">
      <c r="A121" s="316"/>
      <c r="B121" s="316"/>
      <c r="C121" s="235"/>
    </row>
    <row r="122" spans="1:3" ht="12.75" customHeight="1">
      <c r="A122" s="316"/>
      <c r="B122" s="316"/>
      <c r="C122" s="235"/>
    </row>
    <row r="123" spans="1:3" ht="12.75" customHeight="1">
      <c r="A123" s="316"/>
      <c r="B123" s="316"/>
      <c r="C123" s="235"/>
    </row>
    <row r="124" spans="1:3" ht="12.75" customHeight="1">
      <c r="A124" s="316"/>
      <c r="B124" s="316"/>
      <c r="C124" s="235"/>
    </row>
    <row r="125" spans="1:3" ht="12.75" customHeight="1">
      <c r="A125" s="316"/>
      <c r="B125" s="316"/>
      <c r="C125" s="235"/>
    </row>
    <row r="126" spans="1:3" ht="12.75" customHeight="1">
      <c r="A126" s="316"/>
      <c r="B126" s="316"/>
      <c r="C126" s="235"/>
    </row>
    <row r="127" spans="1:3" ht="12.75" customHeight="1">
      <c r="A127" s="316"/>
      <c r="B127" s="316"/>
      <c r="C127" s="235"/>
    </row>
    <row r="128" spans="1:3" ht="12.75" customHeight="1">
      <c r="A128" s="316"/>
      <c r="B128" s="316"/>
      <c r="C128" s="235"/>
    </row>
    <row r="129" spans="1:3" ht="12.75" customHeight="1">
      <c r="A129" s="316"/>
      <c r="B129" s="316"/>
      <c r="C129" s="235"/>
    </row>
    <row r="130" spans="1:3" ht="12.75" customHeight="1">
      <c r="A130" s="316"/>
      <c r="B130" s="316"/>
      <c r="C130" s="235"/>
    </row>
    <row r="131" spans="1:3" ht="12.75" customHeight="1">
      <c r="A131" s="316"/>
      <c r="B131" s="316"/>
      <c r="C131" s="235"/>
    </row>
    <row r="132" spans="1:3" ht="12.75" customHeight="1">
      <c r="A132" s="316"/>
      <c r="B132" s="316"/>
      <c r="C132" s="235"/>
    </row>
    <row r="133" spans="1:3" ht="12.75" customHeight="1">
      <c r="A133" s="316"/>
      <c r="B133" s="316"/>
      <c r="C133" s="235"/>
    </row>
    <row r="134" spans="1:3" ht="12.75" customHeight="1">
      <c r="A134" s="316"/>
      <c r="B134" s="316"/>
      <c r="C134" s="235"/>
    </row>
    <row r="135" spans="1:3" ht="12.75" customHeight="1">
      <c r="A135" s="316"/>
      <c r="B135" s="316"/>
      <c r="C135" s="235"/>
    </row>
    <row r="136" spans="1:3" ht="12.75" customHeight="1">
      <c r="A136" s="316"/>
      <c r="B136" s="316"/>
      <c r="C136" s="235"/>
    </row>
    <row r="137" spans="1:3" ht="12.75" customHeight="1">
      <c r="A137" s="316"/>
      <c r="B137" s="316"/>
      <c r="C137" s="235"/>
    </row>
    <row r="138" spans="1:3" ht="12.75" customHeight="1">
      <c r="A138" s="316"/>
      <c r="B138" s="316"/>
      <c r="C138" s="235"/>
    </row>
    <row r="139" spans="1:3" ht="12.75" customHeight="1">
      <c r="A139" s="316"/>
      <c r="B139" s="316"/>
      <c r="C139" s="235"/>
    </row>
    <row r="140" spans="1:3" ht="12.75" customHeight="1">
      <c r="A140" s="316"/>
      <c r="B140" s="316"/>
      <c r="C140" s="235"/>
    </row>
    <row r="141" spans="1:3" ht="12.75" customHeight="1">
      <c r="A141" s="316"/>
      <c r="B141" s="316"/>
      <c r="C141" s="235"/>
    </row>
    <row r="142" spans="1:3" ht="12.75" customHeight="1">
      <c r="A142" s="316"/>
      <c r="B142" s="316"/>
      <c r="C142" s="235"/>
    </row>
    <row r="143" spans="1:3" ht="12.75" customHeight="1">
      <c r="A143" s="316"/>
      <c r="B143" s="316"/>
      <c r="C143" s="235"/>
    </row>
    <row r="144" spans="1:3" ht="12.75" customHeight="1">
      <c r="A144" s="316"/>
      <c r="B144" s="316"/>
      <c r="C144" s="235"/>
    </row>
    <row r="145" spans="1:3" ht="12.75" customHeight="1">
      <c r="A145" s="316"/>
      <c r="B145" s="316"/>
      <c r="C145" s="235"/>
    </row>
    <row r="146" spans="1:3" ht="12.75" customHeight="1">
      <c r="A146" s="316"/>
      <c r="B146" s="316"/>
      <c r="C146" s="235"/>
    </row>
    <row r="147" spans="1:3" ht="12.75" customHeight="1">
      <c r="A147" s="316"/>
      <c r="B147" s="316"/>
      <c r="C147" s="235"/>
    </row>
    <row r="148" spans="1:3" ht="12.75" customHeight="1">
      <c r="A148" s="316"/>
      <c r="B148" s="316"/>
      <c r="C148" s="235"/>
    </row>
    <row r="149" spans="1:3" ht="12.75" customHeight="1">
      <c r="A149" s="316"/>
      <c r="B149" s="316"/>
      <c r="C149" s="235"/>
    </row>
    <row r="150" spans="1:3" ht="12.75" customHeight="1">
      <c r="A150" s="316"/>
      <c r="B150" s="316"/>
      <c r="C150" s="235"/>
    </row>
    <row r="151" spans="1:3" ht="12.75" customHeight="1">
      <c r="A151" s="316"/>
      <c r="B151" s="316"/>
      <c r="C151" s="235"/>
    </row>
    <row r="152" spans="1:3" ht="12.75" customHeight="1">
      <c r="A152" s="316"/>
      <c r="B152" s="316"/>
      <c r="C152" s="235"/>
    </row>
    <row r="153" spans="1:3" ht="12.75" customHeight="1">
      <c r="A153" s="316"/>
      <c r="B153" s="316"/>
      <c r="C153" s="235"/>
    </row>
    <row r="154" spans="1:3" ht="12.75" customHeight="1">
      <c r="A154" s="316"/>
      <c r="B154" s="316"/>
      <c r="C154" s="235"/>
    </row>
    <row r="155" spans="1:3" ht="12.75" customHeight="1">
      <c r="A155" s="316"/>
      <c r="B155" s="316"/>
      <c r="C155" s="235"/>
    </row>
    <row r="156" spans="1:3" ht="12.75" customHeight="1">
      <c r="A156" s="316"/>
      <c r="B156" s="316"/>
      <c r="C156" s="235"/>
    </row>
    <row r="157" spans="1:3" ht="12.75" customHeight="1">
      <c r="A157" s="316"/>
      <c r="B157" s="316"/>
      <c r="C157" s="235"/>
    </row>
    <row r="158" spans="1:3" ht="12.75" customHeight="1">
      <c r="A158" s="316"/>
      <c r="B158" s="316"/>
      <c r="C158" s="235"/>
    </row>
    <row r="159" spans="1:3" ht="12.75" customHeight="1">
      <c r="A159" s="316"/>
      <c r="B159" s="316"/>
      <c r="C159" s="235"/>
    </row>
    <row r="160" spans="1:3" ht="12.75" customHeight="1">
      <c r="A160" s="316"/>
      <c r="B160" s="316"/>
      <c r="C160" s="235"/>
    </row>
    <row r="161" spans="1:3" ht="12.75" customHeight="1">
      <c r="A161" s="316"/>
      <c r="B161" s="316"/>
      <c r="C161" s="235"/>
    </row>
    <row r="162" spans="1:3" ht="12.75" customHeight="1">
      <c r="A162" s="316"/>
      <c r="B162" s="316"/>
      <c r="C162" s="235"/>
    </row>
    <row r="163" spans="1:3" ht="12.75" customHeight="1">
      <c r="A163" s="316"/>
      <c r="B163" s="316"/>
      <c r="C163" s="235"/>
    </row>
    <row r="164" spans="1:3" ht="12.75" customHeight="1">
      <c r="A164" s="316"/>
      <c r="B164" s="316"/>
      <c r="C164" s="235"/>
    </row>
    <row r="165" spans="1:3" ht="12.75" customHeight="1">
      <c r="A165" s="316"/>
      <c r="B165" s="316"/>
      <c r="C165" s="235"/>
    </row>
    <row r="166" spans="1:3" ht="12.75" customHeight="1">
      <c r="A166" s="316"/>
      <c r="B166" s="316"/>
      <c r="C166" s="235"/>
    </row>
    <row r="167" spans="1:3" ht="12.75" customHeight="1">
      <c r="A167" s="316"/>
      <c r="B167" s="316"/>
      <c r="C167" s="235"/>
    </row>
    <row r="168" spans="1:3" ht="12.75" customHeight="1">
      <c r="A168" s="316"/>
      <c r="B168" s="316"/>
      <c r="C168" s="235"/>
    </row>
    <row r="169" spans="1:3" ht="12.75" customHeight="1">
      <c r="A169" s="316"/>
      <c r="B169" s="316"/>
      <c r="C169" s="235"/>
    </row>
    <row r="170" spans="1:3" ht="12.75" customHeight="1">
      <c r="A170" s="316"/>
      <c r="B170" s="316"/>
      <c r="C170" s="235"/>
    </row>
    <row r="171" spans="1:3" ht="12.75" customHeight="1">
      <c r="A171" s="316"/>
      <c r="B171" s="316"/>
      <c r="C171" s="235"/>
    </row>
    <row r="172" spans="1:3" ht="12.75" customHeight="1">
      <c r="A172" s="316"/>
      <c r="B172" s="316"/>
      <c r="C172" s="235"/>
    </row>
    <row r="173" spans="1:3" ht="12.75" customHeight="1">
      <c r="A173" s="316"/>
      <c r="B173" s="316"/>
      <c r="C173" s="235"/>
    </row>
    <row r="174" spans="1:3" ht="12.75" customHeight="1">
      <c r="A174" s="316"/>
      <c r="B174" s="316"/>
      <c r="C174" s="235"/>
    </row>
    <row r="175" spans="1:3" ht="12.75" customHeight="1">
      <c r="A175" s="316"/>
      <c r="B175" s="316"/>
      <c r="C175" s="235"/>
    </row>
    <row r="176" spans="1:3" ht="12.75" customHeight="1">
      <c r="A176" s="316"/>
      <c r="B176" s="316"/>
      <c r="C176" s="235"/>
    </row>
    <row r="177" spans="1:3" ht="12.75" customHeight="1">
      <c r="A177" s="316"/>
      <c r="B177" s="316"/>
      <c r="C177" s="235"/>
    </row>
    <row r="178" spans="1:3" ht="12.75" customHeight="1">
      <c r="A178" s="316"/>
      <c r="B178" s="316"/>
      <c r="C178" s="235"/>
    </row>
    <row r="179" spans="1:3" ht="12.75" customHeight="1">
      <c r="A179" s="316"/>
      <c r="B179" s="316"/>
      <c r="C179" s="235"/>
    </row>
    <row r="180" spans="1:3" ht="12.75" customHeight="1">
      <c r="A180" s="316"/>
      <c r="B180" s="316"/>
      <c r="C180" s="235"/>
    </row>
    <row r="181" spans="1:3" ht="12.75" customHeight="1">
      <c r="A181" s="316"/>
      <c r="B181" s="316"/>
      <c r="C181" s="235"/>
    </row>
    <row r="182" spans="1:3" ht="12.75" customHeight="1">
      <c r="A182" s="316"/>
      <c r="B182" s="316"/>
      <c r="C182" s="235"/>
    </row>
    <row r="183" spans="1:3" ht="12.75" customHeight="1">
      <c r="A183" s="316"/>
      <c r="B183" s="316"/>
      <c r="C183" s="235"/>
    </row>
    <row r="184" spans="1:3" ht="12.75" customHeight="1">
      <c r="A184" s="316"/>
      <c r="B184" s="316"/>
      <c r="C184" s="235"/>
    </row>
    <row r="185" spans="1:3" ht="12.75" customHeight="1">
      <c r="A185" s="316"/>
      <c r="B185" s="316"/>
      <c r="C185" s="235"/>
    </row>
    <row r="186" spans="1:3" ht="12.75" customHeight="1">
      <c r="A186" s="316"/>
      <c r="B186" s="316"/>
      <c r="C186" s="235"/>
    </row>
    <row r="187" spans="1:3" ht="12.75" customHeight="1">
      <c r="A187" s="316"/>
      <c r="B187" s="316"/>
      <c r="C187" s="235"/>
    </row>
    <row r="188" spans="1:3" ht="12.75" customHeight="1">
      <c r="A188" s="316"/>
      <c r="B188" s="316"/>
      <c r="C188" s="235"/>
    </row>
    <row r="189" spans="1:3" ht="12.75" customHeight="1">
      <c r="A189" s="316"/>
      <c r="B189" s="316"/>
      <c r="C189" s="235"/>
    </row>
    <row r="190" spans="1:3" ht="12.75" customHeight="1">
      <c r="A190" s="316"/>
      <c r="B190" s="316"/>
      <c r="C190" s="235"/>
    </row>
    <row r="191" spans="1:3" ht="12.75" customHeight="1"/>
    <row r="192" spans="1:3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</sheetData>
  <sheetProtection selectLockedCells="1" selectUnlockedCells="1"/>
  <mergeCells count="107">
    <mergeCell ref="A185:B185"/>
    <mergeCell ref="A190:B190"/>
    <mergeCell ref="A186:B186"/>
    <mergeCell ref="A187:B187"/>
    <mergeCell ref="A188:B188"/>
    <mergeCell ref="A189:B189"/>
    <mergeCell ref="A183:B183"/>
    <mergeCell ref="A184:B184"/>
    <mergeCell ref="A181:B181"/>
    <mergeCell ref="A182:B182"/>
    <mergeCell ref="A162:B162"/>
    <mergeCell ref="A175:B175"/>
    <mergeCell ref="A176:B176"/>
    <mergeCell ref="A179:B179"/>
    <mergeCell ref="A157:B157"/>
    <mergeCell ref="A158:B158"/>
    <mergeCell ref="A180:B180"/>
    <mergeCell ref="A177:B177"/>
    <mergeCell ref="A178:B178"/>
    <mergeCell ref="A163:B163"/>
    <mergeCell ref="A164:B164"/>
    <mergeCell ref="A171:B171"/>
    <mergeCell ref="A172:B172"/>
    <mergeCell ref="A173:B173"/>
    <mergeCell ref="A174:B174"/>
    <mergeCell ref="A165:B165"/>
    <mergeCell ref="A166:B166"/>
    <mergeCell ref="A167:B167"/>
    <mergeCell ref="A168:B168"/>
    <mergeCell ref="A169:B169"/>
    <mergeCell ref="A170:B170"/>
    <mergeCell ref="A150:B150"/>
    <mergeCell ref="A151:B151"/>
    <mergeCell ref="A152:B152"/>
    <mergeCell ref="A146:B146"/>
    <mergeCell ref="A153:B153"/>
    <mergeCell ref="A154:B154"/>
    <mergeCell ref="A159:B159"/>
    <mergeCell ref="A160:B160"/>
    <mergeCell ref="A161:B161"/>
    <mergeCell ref="A155:B155"/>
    <mergeCell ref="A156:B156"/>
    <mergeCell ref="A147:B147"/>
    <mergeCell ref="A148:B148"/>
    <mergeCell ref="A149:B149"/>
    <mergeCell ref="A131:B131"/>
    <mergeCell ref="A132:B132"/>
    <mergeCell ref="A133:B133"/>
    <mergeCell ref="A134:B134"/>
    <mergeCell ref="A141:B141"/>
    <mergeCell ref="A142:B142"/>
    <mergeCell ref="A127:B127"/>
    <mergeCell ref="A128:B128"/>
    <mergeCell ref="A145:B145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43:B143"/>
    <mergeCell ref="A144:B144"/>
    <mergeCell ref="A117:B117"/>
    <mergeCell ref="A118:B118"/>
    <mergeCell ref="A119:B119"/>
    <mergeCell ref="A120:B120"/>
    <mergeCell ref="A123:B123"/>
    <mergeCell ref="A124:B124"/>
    <mergeCell ref="A125:B125"/>
    <mergeCell ref="A126:B126"/>
    <mergeCell ref="A107:B107"/>
    <mergeCell ref="A108:B108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97:B97"/>
    <mergeCell ref="A98:B98"/>
    <mergeCell ref="A91:B91"/>
    <mergeCell ref="A92:B92"/>
    <mergeCell ref="A93:B93"/>
    <mergeCell ref="A94:B94"/>
    <mergeCell ref="A95:B95"/>
    <mergeCell ref="A96:B96"/>
    <mergeCell ref="A1:D1"/>
    <mergeCell ref="A3:D3"/>
    <mergeCell ref="D5:D6"/>
    <mergeCell ref="A4:B4"/>
    <mergeCell ref="A5:A6"/>
    <mergeCell ref="B5:B6"/>
    <mergeCell ref="C5:C6"/>
  </mergeCells>
  <phoneticPr fontId="22" type="noConversion"/>
  <pageMargins left="0.51181102362204722" right="0.19685039370078741" top="0.98425196850393704" bottom="0.98425196850393704" header="0.51181102362204722" footer="0.51181102362204722"/>
  <pageSetup paperSize="9" scale="65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8"/>
  <sheetViews>
    <sheetView zoomScale="110" zoomScaleNormal="70" zoomScaleSheetLayoutView="110" workbookViewId="0">
      <selection activeCell="B8" sqref="B8"/>
    </sheetView>
  </sheetViews>
  <sheetFormatPr defaultRowHeight="12.75"/>
  <cols>
    <col min="1" max="1" width="12.140625" style="1" customWidth="1"/>
    <col min="2" max="2" width="44.140625" style="1" customWidth="1"/>
    <col min="3" max="3" width="66" style="2" customWidth="1"/>
    <col min="4" max="5" width="9.140625" style="6"/>
  </cols>
  <sheetData>
    <row r="1" spans="1:5" ht="81.75" customHeight="1">
      <c r="A1" s="316"/>
      <c r="B1" s="316"/>
      <c r="C1" s="7" t="s">
        <v>88</v>
      </c>
    </row>
    <row r="2" spans="1:5" ht="19.5" customHeight="1">
      <c r="A2" s="8"/>
      <c r="B2" s="8"/>
      <c r="C2" s="9" t="s">
        <v>34</v>
      </c>
    </row>
    <row r="3" spans="1:5" ht="92.25" customHeight="1">
      <c r="A3" s="325" t="s">
        <v>35</v>
      </c>
      <c r="B3" s="325"/>
      <c r="C3" s="325"/>
    </row>
    <row r="4" spans="1:5" ht="12.75" customHeight="1">
      <c r="A4" s="316"/>
      <c r="B4" s="316"/>
    </row>
    <row r="5" spans="1:5" ht="14.25" customHeight="1">
      <c r="A5" s="326" t="s">
        <v>30</v>
      </c>
      <c r="B5" s="326"/>
      <c r="C5" s="327" t="s">
        <v>31</v>
      </c>
      <c r="D5"/>
      <c r="E5"/>
    </row>
    <row r="6" spans="1:5" ht="52.5" customHeight="1">
      <c r="A6" s="10" t="s">
        <v>32</v>
      </c>
      <c r="B6" s="11" t="s">
        <v>33</v>
      </c>
      <c r="C6" s="327"/>
      <c r="D6"/>
      <c r="E6"/>
    </row>
    <row r="7" spans="1:5" ht="50.25" customHeight="1">
      <c r="A7" s="15" t="s">
        <v>36</v>
      </c>
      <c r="B7" s="16"/>
      <c r="C7" s="17" t="s">
        <v>78</v>
      </c>
      <c r="D7"/>
      <c r="E7"/>
    </row>
    <row r="8" spans="1:5" ht="60" customHeight="1">
      <c r="A8" s="12"/>
      <c r="B8" s="13" t="s">
        <v>37</v>
      </c>
      <c r="C8" s="14" t="s">
        <v>100</v>
      </c>
      <c r="D8"/>
      <c r="E8"/>
    </row>
    <row r="9" spans="1:5" ht="27" customHeight="1">
      <c r="A9" s="12"/>
      <c r="B9" s="13" t="s">
        <v>38</v>
      </c>
      <c r="C9" s="14" t="s">
        <v>11</v>
      </c>
      <c r="D9"/>
      <c r="E9"/>
    </row>
    <row r="10" spans="1:5" ht="38.25" customHeight="1">
      <c r="A10" s="12"/>
      <c r="B10" s="13" t="s">
        <v>39</v>
      </c>
      <c r="C10" s="14" t="s">
        <v>89</v>
      </c>
      <c r="D10"/>
      <c r="E10"/>
    </row>
    <row r="11" spans="1:5" ht="29.25" customHeight="1">
      <c r="A11" s="12"/>
      <c r="B11" s="13" t="s">
        <v>98</v>
      </c>
      <c r="C11" s="14" t="s">
        <v>92</v>
      </c>
      <c r="D11"/>
      <c r="E11"/>
    </row>
    <row r="12" spans="1:5" ht="33" customHeight="1">
      <c r="A12" s="12"/>
      <c r="B12" s="13" t="s">
        <v>99</v>
      </c>
      <c r="C12" s="14" t="s">
        <v>96</v>
      </c>
      <c r="D12"/>
      <c r="E12"/>
    </row>
    <row r="13" spans="1:5" ht="42" customHeight="1">
      <c r="D13"/>
      <c r="E13"/>
    </row>
    <row r="14" spans="1:5" ht="40.5" customHeight="1">
      <c r="D14"/>
      <c r="E14"/>
    </row>
    <row r="15" spans="1:5" ht="39" customHeight="1">
      <c r="D15"/>
      <c r="E15"/>
    </row>
    <row r="16" spans="1:5" ht="44.25" customHeight="1">
      <c r="D16"/>
      <c r="E16"/>
    </row>
    <row r="17" spans="1:5" ht="55.5" customHeight="1">
      <c r="D17"/>
      <c r="E17"/>
    </row>
    <row r="18" spans="1:5" ht="52.5" customHeight="1">
      <c r="A18" s="316"/>
      <c r="B18" s="316"/>
      <c r="D18"/>
      <c r="E18"/>
    </row>
    <row r="19" spans="1:5" ht="44.25" customHeight="1">
      <c r="A19" s="316"/>
      <c r="B19" s="316"/>
      <c r="D19"/>
      <c r="E19"/>
    </row>
    <row r="20" spans="1:5" ht="44.25" customHeight="1">
      <c r="A20" s="316"/>
      <c r="B20" s="316"/>
      <c r="D20"/>
      <c r="E20"/>
    </row>
    <row r="21" spans="1:5" ht="44.25" customHeight="1">
      <c r="A21" s="316"/>
      <c r="B21" s="316"/>
      <c r="D21"/>
      <c r="E21"/>
    </row>
    <row r="22" spans="1:5" ht="44.25" customHeight="1">
      <c r="A22" s="316"/>
      <c r="B22" s="316"/>
      <c r="D22"/>
      <c r="E22"/>
    </row>
    <row r="23" spans="1:5" ht="61.5" customHeight="1">
      <c r="A23" s="316"/>
      <c r="B23" s="316"/>
      <c r="D23"/>
      <c r="E23"/>
    </row>
    <row r="24" spans="1:5" ht="37.5" customHeight="1">
      <c r="A24" s="316"/>
      <c r="B24" s="316"/>
      <c r="D24"/>
      <c r="E24"/>
    </row>
    <row r="25" spans="1:5" ht="62.25" customHeight="1">
      <c r="A25" s="316"/>
      <c r="B25" s="316"/>
      <c r="D25"/>
      <c r="E25"/>
    </row>
    <row r="26" spans="1:5" ht="69.75" customHeight="1">
      <c r="A26" s="316"/>
      <c r="B26" s="316"/>
      <c r="D26"/>
      <c r="E26"/>
    </row>
    <row r="27" spans="1:5" ht="69.75" customHeight="1">
      <c r="A27" s="316"/>
      <c r="B27" s="316"/>
      <c r="D27"/>
      <c r="E27"/>
    </row>
    <row r="28" spans="1:5" ht="69.75" customHeight="1">
      <c r="A28" s="316"/>
      <c r="B28" s="316"/>
      <c r="D28"/>
      <c r="E28"/>
    </row>
    <row r="29" spans="1:5" ht="53.25" customHeight="1">
      <c r="A29" s="316"/>
      <c r="B29" s="316"/>
      <c r="D29"/>
      <c r="E29"/>
    </row>
    <row r="30" spans="1:5" ht="60" customHeight="1">
      <c r="A30" s="316"/>
      <c r="B30" s="316"/>
      <c r="D30"/>
      <c r="E30"/>
    </row>
    <row r="31" spans="1:5" ht="75.75" customHeight="1">
      <c r="A31" s="316"/>
      <c r="B31" s="316"/>
      <c r="D31"/>
      <c r="E31"/>
    </row>
    <row r="32" spans="1:5" ht="51.75" customHeight="1">
      <c r="A32" s="316"/>
      <c r="B32" s="316"/>
      <c r="D32"/>
      <c r="E32"/>
    </row>
    <row r="33" spans="1:2" ht="75" customHeight="1">
      <c r="A33" s="316"/>
      <c r="B33" s="316"/>
    </row>
    <row r="34" spans="1:2" ht="75" customHeight="1">
      <c r="A34" s="316"/>
      <c r="B34" s="316"/>
    </row>
    <row r="35" spans="1:2" ht="75" customHeight="1">
      <c r="A35" s="316"/>
      <c r="B35" s="316"/>
    </row>
    <row r="36" spans="1:2" ht="75" customHeight="1">
      <c r="A36" s="316"/>
      <c r="B36" s="316"/>
    </row>
    <row r="37" spans="1:2" ht="75" customHeight="1">
      <c r="A37" s="316"/>
      <c r="B37" s="316"/>
    </row>
    <row r="38" spans="1:2" ht="53.25" customHeight="1">
      <c r="A38" s="316"/>
      <c r="B38" s="316"/>
    </row>
    <row r="39" spans="1:2" ht="61.5" customHeight="1">
      <c r="A39" s="316"/>
      <c r="B39" s="316"/>
    </row>
    <row r="40" spans="1:2" ht="37.5" customHeight="1">
      <c r="A40" s="316"/>
      <c r="B40" s="316"/>
    </row>
    <row r="41" spans="1:2" ht="42.75" customHeight="1">
      <c r="A41" s="316"/>
      <c r="B41" s="316"/>
    </row>
    <row r="42" spans="1:2">
      <c r="A42" s="316"/>
      <c r="B42" s="316"/>
    </row>
    <row r="43" spans="1:2">
      <c r="A43" s="316"/>
      <c r="B43" s="316"/>
    </row>
    <row r="44" spans="1:2">
      <c r="A44" s="316"/>
      <c r="B44" s="316"/>
    </row>
    <row r="45" spans="1:2">
      <c r="A45" s="316"/>
      <c r="B45" s="316"/>
    </row>
    <row r="46" spans="1:2">
      <c r="A46" s="316"/>
      <c r="B46" s="316"/>
    </row>
    <row r="47" spans="1:2">
      <c r="A47" s="316"/>
      <c r="B47" s="316"/>
    </row>
    <row r="48" spans="1:2">
      <c r="A48" s="316"/>
      <c r="B48" s="316"/>
    </row>
    <row r="49" spans="1:2">
      <c r="A49" s="316"/>
      <c r="B49" s="316"/>
    </row>
    <row r="50" spans="1:2">
      <c r="A50" s="316"/>
      <c r="B50" s="316"/>
    </row>
    <row r="51" spans="1:2">
      <c r="A51" s="316"/>
      <c r="B51" s="316"/>
    </row>
    <row r="52" spans="1:2">
      <c r="A52" s="316"/>
      <c r="B52" s="316"/>
    </row>
    <row r="53" spans="1:2">
      <c r="A53" s="316"/>
      <c r="B53" s="316"/>
    </row>
    <row r="54" spans="1:2">
      <c r="A54" s="316"/>
      <c r="B54" s="316"/>
    </row>
    <row r="55" spans="1:2">
      <c r="A55" s="316"/>
      <c r="B55" s="316"/>
    </row>
    <row r="56" spans="1:2">
      <c r="A56" s="316"/>
      <c r="B56" s="316"/>
    </row>
    <row r="57" spans="1:2">
      <c r="A57" s="316"/>
      <c r="B57" s="316"/>
    </row>
    <row r="58" spans="1:2">
      <c r="A58" s="316"/>
      <c r="B58" s="316"/>
    </row>
    <row r="59" spans="1:2">
      <c r="A59" s="316"/>
      <c r="B59" s="316"/>
    </row>
    <row r="60" spans="1:2">
      <c r="A60" s="316"/>
      <c r="B60" s="316"/>
    </row>
    <row r="61" spans="1:2">
      <c r="A61" s="316"/>
      <c r="B61" s="316"/>
    </row>
    <row r="62" spans="1:2">
      <c r="A62" s="316"/>
      <c r="B62" s="316"/>
    </row>
    <row r="63" spans="1:2">
      <c r="A63" s="316"/>
      <c r="B63" s="316"/>
    </row>
    <row r="64" spans="1:2">
      <c r="A64" s="316"/>
      <c r="B64" s="316"/>
    </row>
    <row r="65" spans="1:2">
      <c r="A65" s="316"/>
      <c r="B65" s="316"/>
    </row>
    <row r="66" spans="1:2">
      <c r="A66" s="316"/>
      <c r="B66" s="316"/>
    </row>
    <row r="67" spans="1:2" ht="12.75" customHeight="1">
      <c r="A67" s="316"/>
      <c r="B67" s="316"/>
    </row>
    <row r="68" spans="1:2" ht="12.75" customHeight="1">
      <c r="A68" s="316"/>
      <c r="B68" s="316"/>
    </row>
    <row r="69" spans="1:2" ht="12.75" customHeight="1">
      <c r="A69" s="316"/>
      <c r="B69" s="316"/>
    </row>
    <row r="70" spans="1:2" ht="12.75" customHeight="1">
      <c r="A70" s="316"/>
      <c r="B70" s="316"/>
    </row>
    <row r="71" spans="1:2" ht="12.75" customHeight="1">
      <c r="A71" s="316"/>
      <c r="B71" s="316"/>
    </row>
    <row r="72" spans="1:2" ht="12.75" customHeight="1">
      <c r="A72" s="316"/>
      <c r="B72" s="316"/>
    </row>
    <row r="73" spans="1:2" ht="12.75" customHeight="1">
      <c r="A73" s="316"/>
      <c r="B73" s="316"/>
    </row>
    <row r="74" spans="1:2" ht="12.75" customHeight="1">
      <c r="A74" s="316"/>
      <c r="B74" s="316"/>
    </row>
    <row r="75" spans="1:2" ht="12.75" customHeight="1">
      <c r="A75" s="316"/>
      <c r="B75" s="316"/>
    </row>
    <row r="76" spans="1:2" ht="12.75" customHeight="1">
      <c r="A76" s="316"/>
      <c r="B76" s="316"/>
    </row>
    <row r="77" spans="1:2" ht="12.75" customHeight="1">
      <c r="A77" s="316"/>
      <c r="B77" s="316"/>
    </row>
    <row r="78" spans="1:2" ht="12.75" customHeight="1">
      <c r="A78" s="316"/>
      <c r="B78" s="316"/>
    </row>
    <row r="79" spans="1:2" ht="12.75" customHeight="1">
      <c r="A79" s="316"/>
      <c r="B79" s="316"/>
    </row>
    <row r="80" spans="1:2" ht="12.75" customHeight="1">
      <c r="A80" s="316"/>
      <c r="B80" s="316"/>
    </row>
    <row r="81" spans="1:2" ht="12.75" customHeight="1">
      <c r="A81" s="316"/>
      <c r="B81" s="316"/>
    </row>
    <row r="82" spans="1:2" ht="12.75" customHeight="1">
      <c r="A82" s="316"/>
      <c r="B82" s="316"/>
    </row>
    <row r="83" spans="1:2" ht="12.75" customHeight="1">
      <c r="A83" s="316"/>
      <c r="B83" s="316"/>
    </row>
    <row r="84" spans="1:2" ht="12.75" customHeight="1">
      <c r="A84" s="316"/>
      <c r="B84" s="316"/>
    </row>
    <row r="85" spans="1:2" ht="12.75" customHeight="1">
      <c r="A85" s="316"/>
      <c r="B85" s="316"/>
    </row>
    <row r="86" spans="1:2" ht="12.75" customHeight="1">
      <c r="A86" s="316"/>
      <c r="B86" s="316"/>
    </row>
    <row r="87" spans="1:2" ht="12.75" customHeight="1">
      <c r="A87" s="316"/>
      <c r="B87" s="316"/>
    </row>
    <row r="88" spans="1:2" ht="12.75" customHeight="1">
      <c r="A88" s="316"/>
      <c r="B88" s="316"/>
    </row>
    <row r="89" spans="1:2" ht="12.75" customHeight="1">
      <c r="A89" s="316"/>
      <c r="B89" s="316"/>
    </row>
    <row r="90" spans="1:2" ht="12.75" customHeight="1">
      <c r="A90" s="316"/>
      <c r="B90" s="316"/>
    </row>
    <row r="91" spans="1:2" ht="12.75" customHeight="1">
      <c r="A91" s="316"/>
      <c r="B91" s="316"/>
    </row>
    <row r="92" spans="1:2" ht="12.75" customHeight="1">
      <c r="A92" s="316"/>
      <c r="B92" s="316"/>
    </row>
    <row r="93" spans="1:2" ht="12.75" customHeight="1">
      <c r="A93" s="316"/>
      <c r="B93" s="316"/>
    </row>
    <row r="94" spans="1:2" ht="12.75" customHeight="1">
      <c r="A94" s="316"/>
      <c r="B94" s="316"/>
    </row>
    <row r="95" spans="1:2" ht="12.75" customHeight="1">
      <c r="A95" s="316"/>
      <c r="B95" s="316"/>
    </row>
    <row r="96" spans="1:2" ht="12.75" customHeight="1">
      <c r="A96" s="316"/>
      <c r="B96" s="316"/>
    </row>
    <row r="97" spans="1:2" ht="12.75" customHeight="1">
      <c r="A97" s="316"/>
      <c r="B97" s="316"/>
    </row>
    <row r="98" spans="1:2" ht="12.75" customHeight="1">
      <c r="A98" s="316"/>
      <c r="B98" s="316"/>
    </row>
    <row r="99" spans="1:2" ht="12.75" customHeight="1">
      <c r="A99" s="316"/>
      <c r="B99" s="316"/>
    </row>
    <row r="100" spans="1:2" ht="12.75" customHeight="1">
      <c r="A100" s="316"/>
      <c r="B100" s="316"/>
    </row>
    <row r="101" spans="1:2" ht="12.75" customHeight="1">
      <c r="A101" s="316"/>
      <c r="B101" s="316"/>
    </row>
    <row r="102" spans="1:2" ht="12.75" customHeight="1">
      <c r="A102" s="316"/>
      <c r="B102" s="316"/>
    </row>
    <row r="103" spans="1:2" ht="12.75" customHeight="1">
      <c r="A103" s="316"/>
      <c r="B103" s="316"/>
    </row>
    <row r="104" spans="1:2" ht="12.75" customHeight="1">
      <c r="A104" s="316"/>
      <c r="B104" s="316"/>
    </row>
    <row r="105" spans="1:2" ht="12.75" customHeight="1">
      <c r="A105" s="316"/>
      <c r="B105" s="316"/>
    </row>
    <row r="106" spans="1:2" ht="12.75" customHeight="1">
      <c r="A106" s="316"/>
      <c r="B106" s="316"/>
    </row>
    <row r="107" spans="1:2" ht="12.75" customHeight="1">
      <c r="A107" s="316"/>
      <c r="B107" s="316"/>
    </row>
    <row r="108" spans="1:2" ht="12.75" customHeight="1">
      <c r="A108" s="316"/>
      <c r="B108" s="316"/>
    </row>
    <row r="109" spans="1:2" ht="12.75" customHeight="1">
      <c r="A109" s="316"/>
      <c r="B109" s="316"/>
    </row>
    <row r="110" spans="1:2" ht="12.75" customHeight="1">
      <c r="A110" s="316"/>
      <c r="B110" s="316"/>
    </row>
    <row r="111" spans="1:2" ht="12.75" customHeight="1">
      <c r="A111" s="316"/>
      <c r="B111" s="316"/>
    </row>
    <row r="112" spans="1:2" ht="12.75" customHeight="1">
      <c r="A112" s="316"/>
      <c r="B112" s="316"/>
    </row>
    <row r="113" spans="1:2" ht="12.75" customHeight="1">
      <c r="A113" s="316"/>
      <c r="B113" s="316"/>
    </row>
    <row r="114" spans="1:2" ht="12.75" customHeight="1">
      <c r="A114" s="316"/>
      <c r="B114" s="316"/>
    </row>
    <row r="115" spans="1:2" ht="12.75" customHeight="1">
      <c r="A115" s="316"/>
      <c r="B115" s="316"/>
    </row>
    <row r="116" spans="1:2" ht="12.75" customHeight="1">
      <c r="A116" s="316"/>
      <c r="B116" s="316"/>
    </row>
    <row r="117" spans="1:2" ht="12.75" customHeight="1">
      <c r="A117" s="316"/>
      <c r="B117" s="316"/>
    </row>
    <row r="118" spans="1:2" ht="12.75" customHeight="1">
      <c r="A118" s="316"/>
      <c r="B118" s="316"/>
    </row>
    <row r="119" spans="1:2" ht="12.75" customHeight="1">
      <c r="A119" s="316"/>
      <c r="B119" s="316"/>
    </row>
    <row r="120" spans="1:2" ht="12.75" customHeight="1">
      <c r="A120" s="316"/>
      <c r="B120" s="316"/>
    </row>
    <row r="121" spans="1:2" ht="12.75" customHeight="1">
      <c r="A121" s="316"/>
      <c r="B121" s="316"/>
    </row>
    <row r="122" spans="1:2" ht="12.75" customHeight="1">
      <c r="A122" s="316"/>
      <c r="B122" s="316"/>
    </row>
    <row r="123" spans="1:2" ht="12.75" customHeight="1">
      <c r="A123" s="316"/>
      <c r="B123" s="316"/>
    </row>
    <row r="124" spans="1:2" ht="12.75" customHeight="1">
      <c r="A124" s="316"/>
      <c r="B124" s="316"/>
    </row>
    <row r="125" spans="1:2" ht="12.75" customHeight="1">
      <c r="A125" s="316"/>
      <c r="B125" s="316"/>
    </row>
    <row r="126" spans="1:2" ht="12.75" customHeight="1">
      <c r="A126" s="316"/>
      <c r="B126" s="316"/>
    </row>
    <row r="127" spans="1:2" ht="12.75" customHeight="1">
      <c r="A127" s="316"/>
      <c r="B127" s="316"/>
    </row>
    <row r="128" spans="1:2" ht="12.75" customHeight="1">
      <c r="A128" s="316"/>
      <c r="B128" s="316"/>
    </row>
    <row r="129" spans="1:2" ht="12.75" customHeight="1">
      <c r="A129" s="316"/>
      <c r="B129" s="316"/>
    </row>
    <row r="130" spans="1:2" ht="12.75" customHeight="1">
      <c r="A130" s="316"/>
      <c r="B130" s="316"/>
    </row>
    <row r="131" spans="1:2" ht="12.75" customHeight="1">
      <c r="A131" s="316"/>
      <c r="B131" s="316"/>
    </row>
    <row r="132" spans="1:2" ht="12.75" customHeight="1">
      <c r="A132" s="316"/>
      <c r="B132" s="316"/>
    </row>
    <row r="133" spans="1:2" ht="12.75" customHeight="1">
      <c r="A133" s="316"/>
      <c r="B133" s="316"/>
    </row>
    <row r="134" spans="1:2" ht="12.75" customHeight="1">
      <c r="A134" s="316"/>
      <c r="B134" s="316"/>
    </row>
    <row r="135" spans="1:2" ht="12.75" customHeight="1">
      <c r="A135" s="316"/>
      <c r="B135" s="316"/>
    </row>
    <row r="136" spans="1:2" ht="12.75" customHeight="1">
      <c r="A136" s="316"/>
      <c r="B136" s="316"/>
    </row>
    <row r="137" spans="1:2" ht="12.75" customHeight="1">
      <c r="A137" s="316"/>
      <c r="B137" s="316"/>
    </row>
    <row r="138" spans="1:2" ht="12.75" customHeight="1">
      <c r="A138" s="316"/>
      <c r="B138" s="316"/>
    </row>
    <row r="139" spans="1:2" ht="12.75" customHeight="1">
      <c r="A139" s="316"/>
      <c r="B139" s="316"/>
    </row>
    <row r="140" spans="1:2" ht="12.75" customHeight="1">
      <c r="A140" s="316"/>
      <c r="B140" s="316"/>
    </row>
    <row r="141" spans="1:2" ht="12.75" customHeight="1"/>
    <row r="142" spans="1:2" ht="12.75" customHeight="1"/>
    <row r="143" spans="1:2" ht="12.75" customHeight="1"/>
    <row r="144" spans="1:2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</sheetData>
  <sheetProtection selectLockedCells="1" selectUnlockedCells="1"/>
  <mergeCells count="128">
    <mergeCell ref="A139:B139"/>
    <mergeCell ref="A140:B140"/>
    <mergeCell ref="A134:B134"/>
    <mergeCell ref="A135:B135"/>
    <mergeCell ref="A136:B136"/>
    <mergeCell ref="A137:B137"/>
    <mergeCell ref="A127:B127"/>
    <mergeCell ref="A128:B128"/>
    <mergeCell ref="A129:B129"/>
    <mergeCell ref="A130:B130"/>
    <mergeCell ref="A133:B133"/>
    <mergeCell ref="A138:B138"/>
    <mergeCell ref="A131:B131"/>
    <mergeCell ref="A132:B132"/>
    <mergeCell ref="A125:B125"/>
    <mergeCell ref="A126:B12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21:B121"/>
    <mergeCell ref="A122:B122"/>
    <mergeCell ref="A123:B123"/>
    <mergeCell ref="A124:B124"/>
    <mergeCell ref="A100:B100"/>
    <mergeCell ref="A101:B101"/>
    <mergeCell ref="A102:B102"/>
    <mergeCell ref="A115:B115"/>
    <mergeCell ref="A95:B95"/>
    <mergeCell ref="A96:B96"/>
    <mergeCell ref="A116:B116"/>
    <mergeCell ref="A103:B103"/>
    <mergeCell ref="A104:B104"/>
    <mergeCell ref="A105:B105"/>
    <mergeCell ref="A106:B106"/>
    <mergeCell ref="A109:B109"/>
    <mergeCell ref="A110:B110"/>
    <mergeCell ref="A107:B107"/>
    <mergeCell ref="A108:B108"/>
    <mergeCell ref="A88:B88"/>
    <mergeCell ref="A89:B89"/>
    <mergeCell ref="A90:B90"/>
    <mergeCell ref="A84:B84"/>
    <mergeCell ref="A91:B91"/>
    <mergeCell ref="A92:B92"/>
    <mergeCell ref="A97:B97"/>
    <mergeCell ref="A98:B98"/>
    <mergeCell ref="A99:B99"/>
    <mergeCell ref="A93:B93"/>
    <mergeCell ref="A94:B94"/>
    <mergeCell ref="A85:B85"/>
    <mergeCell ref="A86:B86"/>
    <mergeCell ref="A87:B87"/>
    <mergeCell ref="A69:B69"/>
    <mergeCell ref="A70:B70"/>
    <mergeCell ref="A71:B71"/>
    <mergeCell ref="A72:B72"/>
    <mergeCell ref="A79:B79"/>
    <mergeCell ref="A80:B80"/>
    <mergeCell ref="A65:B65"/>
    <mergeCell ref="A66:B66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81:B81"/>
    <mergeCell ref="A82:B82"/>
    <mergeCell ref="A55:B55"/>
    <mergeCell ref="A56:B56"/>
    <mergeCell ref="A57:B57"/>
    <mergeCell ref="A58:B58"/>
    <mergeCell ref="A61:B61"/>
    <mergeCell ref="A62:B62"/>
    <mergeCell ref="A63:B63"/>
    <mergeCell ref="A64:B64"/>
    <mergeCell ref="A45:B45"/>
    <mergeCell ref="A46:B46"/>
    <mergeCell ref="A59:B59"/>
    <mergeCell ref="A60:B60"/>
    <mergeCell ref="A49:B49"/>
    <mergeCell ref="A50:B50"/>
    <mergeCell ref="A51:B51"/>
    <mergeCell ref="A52:B52"/>
    <mergeCell ref="A53:B53"/>
    <mergeCell ref="A54:B54"/>
    <mergeCell ref="A47:B47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34:B34"/>
    <mergeCell ref="A22:B22"/>
    <mergeCell ref="A23:B23"/>
    <mergeCell ref="A24:B24"/>
    <mergeCell ref="A35:B3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19:B19"/>
    <mergeCell ref="A20:B20"/>
    <mergeCell ref="A1:B1"/>
    <mergeCell ref="A3:C3"/>
    <mergeCell ref="A4:B4"/>
    <mergeCell ref="A5:B5"/>
    <mergeCell ref="C5:C6"/>
    <mergeCell ref="A18:B18"/>
    <mergeCell ref="A21:B21"/>
  </mergeCells>
  <phoneticPr fontId="22" type="noConversion"/>
  <pageMargins left="0.75" right="0.75" top="1" bottom="1" header="0.51180555555555551" footer="0.51180555555555551"/>
  <pageSetup paperSize="9" scale="71" firstPageNumber="0" orientation="portrait" verticalDpi="300" r:id="rId1"/>
  <headerFooter alignWithMargins="0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189"/>
  <sheetViews>
    <sheetView view="pageBreakPreview" zoomScale="110" zoomScaleNormal="110" zoomScaleSheetLayoutView="110" workbookViewId="0">
      <selection activeCell="G5" sqref="G5:G8"/>
    </sheetView>
  </sheetViews>
  <sheetFormatPr defaultRowHeight="12.75"/>
  <cols>
    <col min="1" max="1" width="54.5703125" style="18" customWidth="1"/>
    <col min="2" max="2" width="7.42578125" style="19" customWidth="1"/>
    <col min="3" max="3" width="5.28515625" style="18" customWidth="1"/>
    <col min="4" max="4" width="5.5703125" style="18" customWidth="1"/>
    <col min="5" max="5" width="13.140625" style="18" customWidth="1"/>
    <col min="6" max="6" width="6.5703125" style="18" customWidth="1"/>
    <col min="7" max="7" width="14.5703125" style="18" customWidth="1"/>
    <col min="8" max="8" width="14.7109375" style="18" customWidth="1"/>
  </cols>
  <sheetData>
    <row r="1" spans="1:8" ht="60.75" customHeight="1">
      <c r="A1" s="329" t="s">
        <v>370</v>
      </c>
      <c r="B1" s="329"/>
      <c r="C1" s="329"/>
      <c r="D1" s="329"/>
      <c r="E1" s="329"/>
      <c r="F1" s="329"/>
      <c r="G1" s="329"/>
      <c r="H1" s="329"/>
    </row>
    <row r="2" spans="1:8" ht="51.75" customHeight="1">
      <c r="A2" s="330" t="s">
        <v>326</v>
      </c>
      <c r="B2" s="330"/>
      <c r="C2" s="330"/>
      <c r="D2" s="330"/>
      <c r="E2" s="330"/>
      <c r="F2" s="330"/>
      <c r="G2" s="330"/>
      <c r="H2" s="331"/>
    </row>
    <row r="3" spans="1:8" ht="12.75" customHeight="1">
      <c r="A3" s="325"/>
      <c r="B3" s="325"/>
      <c r="C3" s="325"/>
      <c r="D3" s="2"/>
      <c r="E3" s="1"/>
      <c r="F3" s="7"/>
      <c r="G3" s="7"/>
      <c r="H3" s="20"/>
    </row>
    <row r="4" spans="1:8">
      <c r="H4" s="50" t="s">
        <v>101</v>
      </c>
    </row>
    <row r="5" spans="1:8" ht="25.5" customHeight="1">
      <c r="A5" s="332" t="s">
        <v>40</v>
      </c>
      <c r="B5" s="335" t="s">
        <v>41</v>
      </c>
      <c r="C5" s="336" t="s">
        <v>42</v>
      </c>
      <c r="D5" s="336" t="s">
        <v>43</v>
      </c>
      <c r="E5" s="336" t="s">
        <v>44</v>
      </c>
      <c r="F5" s="336" t="s">
        <v>45</v>
      </c>
      <c r="G5" s="328" t="s">
        <v>327</v>
      </c>
      <c r="H5" s="328" t="s">
        <v>328</v>
      </c>
    </row>
    <row r="6" spans="1:8" ht="12.75" customHeight="1">
      <c r="A6" s="333"/>
      <c r="B6" s="335"/>
      <c r="C6" s="336"/>
      <c r="D6" s="336"/>
      <c r="E6" s="336"/>
      <c r="F6" s="336"/>
      <c r="G6" s="328"/>
      <c r="H6" s="328"/>
    </row>
    <row r="7" spans="1:8">
      <c r="A7" s="333"/>
      <c r="B7" s="335"/>
      <c r="C7" s="336"/>
      <c r="D7" s="336"/>
      <c r="E7" s="336"/>
      <c r="F7" s="336"/>
      <c r="G7" s="328"/>
      <c r="H7" s="328"/>
    </row>
    <row r="8" spans="1:8" ht="16.5" customHeight="1">
      <c r="A8" s="334"/>
      <c r="B8" s="335"/>
      <c r="C8" s="336"/>
      <c r="D8" s="336"/>
      <c r="E8" s="336"/>
      <c r="F8" s="336"/>
      <c r="G8" s="328"/>
      <c r="H8" s="328"/>
    </row>
    <row r="9" spans="1:8">
      <c r="A9" s="22">
        <v>1</v>
      </c>
      <c r="B9" s="22">
        <v>2</v>
      </c>
      <c r="C9" s="40">
        <v>3</v>
      </c>
      <c r="D9" s="40">
        <v>4</v>
      </c>
      <c r="E9" s="40">
        <v>5</v>
      </c>
      <c r="F9" s="40">
        <v>6</v>
      </c>
      <c r="G9" s="236">
        <v>7</v>
      </c>
      <c r="H9" s="236">
        <v>7</v>
      </c>
    </row>
    <row r="10" spans="1:8" ht="13.5" customHeight="1">
      <c r="A10" s="79" t="s">
        <v>46</v>
      </c>
      <c r="B10" s="23"/>
      <c r="C10" s="45"/>
      <c r="D10" s="74"/>
      <c r="E10" s="74"/>
      <c r="F10" s="74"/>
      <c r="G10" s="61">
        <f>G12+G84+G100+G105+G170+G79</f>
        <v>20009.100000000002</v>
      </c>
      <c r="H10" s="61">
        <f>H12+H84+H100+H105+H170+H79</f>
        <v>19244.2</v>
      </c>
    </row>
    <row r="11" spans="1:8" ht="32.25" customHeight="1">
      <c r="A11" s="87" t="s">
        <v>254</v>
      </c>
      <c r="B11" s="22">
        <v>330</v>
      </c>
      <c r="C11" s="40"/>
      <c r="D11" s="41"/>
      <c r="E11" s="42"/>
      <c r="F11" s="42"/>
      <c r="G11" s="94">
        <f>G12+G79+G84+G105+G170</f>
        <v>20009.099999999999</v>
      </c>
      <c r="H11" s="94">
        <f>H12+H79+H84+H105+H170</f>
        <v>19244.2</v>
      </c>
    </row>
    <row r="12" spans="1:8" ht="13.5" customHeight="1">
      <c r="A12" s="81" t="s">
        <v>47</v>
      </c>
      <c r="B12" s="24">
        <v>330</v>
      </c>
      <c r="C12" s="30" t="s">
        <v>48</v>
      </c>
      <c r="D12" s="31"/>
      <c r="E12" s="31"/>
      <c r="F12" s="31"/>
      <c r="G12" s="32">
        <f>G13+G17+G27+G45+G50+G56+G60</f>
        <v>11429.2</v>
      </c>
      <c r="H12" s="32">
        <f>H13+H17+H27+H45+H50+H56+H60</f>
        <v>11123.7</v>
      </c>
    </row>
    <row r="13" spans="1:8" s="5" customFormat="1" ht="42.75" customHeight="1">
      <c r="A13" s="161" t="s">
        <v>49</v>
      </c>
      <c r="B13" s="162">
        <v>330</v>
      </c>
      <c r="C13" s="163" t="s">
        <v>48</v>
      </c>
      <c r="D13" s="163" t="s">
        <v>50</v>
      </c>
      <c r="E13" s="164"/>
      <c r="F13" s="164"/>
      <c r="G13" s="165">
        <f t="shared" ref="G13:H15" si="0">G14</f>
        <v>2773.6</v>
      </c>
      <c r="H13" s="165">
        <f t="shared" si="0"/>
        <v>2768.2</v>
      </c>
    </row>
    <row r="14" spans="1:8" ht="21.75" customHeight="1">
      <c r="A14" s="83" t="s">
        <v>51</v>
      </c>
      <c r="B14" s="93">
        <v>330</v>
      </c>
      <c r="C14" s="25" t="s">
        <v>48</v>
      </c>
      <c r="D14" s="25" t="s">
        <v>50</v>
      </c>
      <c r="E14" s="26" t="s">
        <v>147</v>
      </c>
      <c r="F14" s="26"/>
      <c r="G14" s="27">
        <f t="shared" si="0"/>
        <v>2773.6</v>
      </c>
      <c r="H14" s="27">
        <f t="shared" si="0"/>
        <v>2768.2</v>
      </c>
    </row>
    <row r="15" spans="1:8" ht="25.5">
      <c r="A15" s="83" t="s">
        <v>80</v>
      </c>
      <c r="B15" s="93">
        <v>330</v>
      </c>
      <c r="C15" s="25" t="s">
        <v>48</v>
      </c>
      <c r="D15" s="25" t="s">
        <v>50</v>
      </c>
      <c r="E15" s="26" t="s">
        <v>148</v>
      </c>
      <c r="F15" s="26"/>
      <c r="G15" s="27">
        <f t="shared" si="0"/>
        <v>2773.6</v>
      </c>
      <c r="H15" s="27">
        <f t="shared" si="0"/>
        <v>2768.2</v>
      </c>
    </row>
    <row r="16" spans="1:8" s="64" customFormat="1" ht="51">
      <c r="A16" s="83" t="s">
        <v>52</v>
      </c>
      <c r="B16" s="93">
        <v>330</v>
      </c>
      <c r="C16" s="28" t="s">
        <v>48</v>
      </c>
      <c r="D16" s="28" t="s">
        <v>50</v>
      </c>
      <c r="E16" s="26" t="s">
        <v>148</v>
      </c>
      <c r="F16" s="28" t="s">
        <v>53</v>
      </c>
      <c r="G16" s="29">
        <v>2773.6</v>
      </c>
      <c r="H16" s="29">
        <v>2768.2</v>
      </c>
    </row>
    <row r="17" spans="1:8" s="64" customFormat="1" ht="48" customHeight="1">
      <c r="A17" s="161" t="s">
        <v>137</v>
      </c>
      <c r="B17" s="162">
        <v>330</v>
      </c>
      <c r="C17" s="163" t="s">
        <v>48</v>
      </c>
      <c r="D17" s="164" t="s">
        <v>54</v>
      </c>
      <c r="E17" s="164"/>
      <c r="F17" s="164"/>
      <c r="G17" s="165">
        <f>G18</f>
        <v>9</v>
      </c>
      <c r="H17" s="165">
        <f>H18</f>
        <v>9</v>
      </c>
    </row>
    <row r="18" spans="1:8" s="64" customFormat="1" ht="20.25" customHeight="1">
      <c r="A18" s="117" t="s">
        <v>140</v>
      </c>
      <c r="B18" s="66">
        <v>330</v>
      </c>
      <c r="C18" s="118" t="s">
        <v>48</v>
      </c>
      <c r="D18" s="42" t="s">
        <v>54</v>
      </c>
      <c r="E18" s="42" t="s">
        <v>141</v>
      </c>
      <c r="F18" s="42"/>
      <c r="G18" s="94">
        <f>G19+G22</f>
        <v>9</v>
      </c>
      <c r="H18" s="94">
        <f>H19+H22</f>
        <v>9</v>
      </c>
    </row>
    <row r="19" spans="1:8" s="64" customFormat="1" ht="19.5" hidden="1" customHeight="1">
      <c r="A19" s="119" t="s">
        <v>221</v>
      </c>
      <c r="B19" s="93">
        <v>330</v>
      </c>
      <c r="C19" s="28" t="s">
        <v>48</v>
      </c>
      <c r="D19" s="26" t="s">
        <v>54</v>
      </c>
      <c r="E19" s="26" t="s">
        <v>222</v>
      </c>
      <c r="F19" s="26"/>
      <c r="G19" s="29">
        <f>G20</f>
        <v>0</v>
      </c>
      <c r="H19" s="29">
        <f>H20</f>
        <v>0</v>
      </c>
    </row>
    <row r="20" spans="1:8" s="64" customFormat="1" ht="32.25" hidden="1" customHeight="1">
      <c r="A20" s="119" t="s">
        <v>80</v>
      </c>
      <c r="B20" s="93">
        <v>330</v>
      </c>
      <c r="C20" s="28" t="s">
        <v>48</v>
      </c>
      <c r="D20" s="26" t="s">
        <v>54</v>
      </c>
      <c r="E20" s="26" t="s">
        <v>223</v>
      </c>
      <c r="F20" s="26"/>
      <c r="G20" s="29">
        <f>G21</f>
        <v>0</v>
      </c>
      <c r="H20" s="29">
        <f>H21</f>
        <v>0</v>
      </c>
    </row>
    <row r="21" spans="1:8" s="64" customFormat="1" ht="64.5" hidden="1" customHeight="1">
      <c r="A21" s="120" t="s">
        <v>224</v>
      </c>
      <c r="B21" s="121">
        <v>330</v>
      </c>
      <c r="C21" s="122" t="s">
        <v>48</v>
      </c>
      <c r="D21" s="123" t="s">
        <v>54</v>
      </c>
      <c r="E21" s="123" t="s">
        <v>223</v>
      </c>
      <c r="F21" s="123" t="s">
        <v>53</v>
      </c>
      <c r="G21" s="124"/>
      <c r="H21" s="124"/>
    </row>
    <row r="22" spans="1:8" s="64" customFormat="1">
      <c r="A22" s="83" t="s">
        <v>138</v>
      </c>
      <c r="B22" s="93">
        <v>330</v>
      </c>
      <c r="C22" s="28" t="s">
        <v>48</v>
      </c>
      <c r="D22" s="26" t="s">
        <v>54</v>
      </c>
      <c r="E22" s="26" t="s">
        <v>139</v>
      </c>
      <c r="F22" s="26"/>
      <c r="G22" s="29">
        <f>G23</f>
        <v>9</v>
      </c>
      <c r="H22" s="29">
        <f>H23</f>
        <v>9</v>
      </c>
    </row>
    <row r="23" spans="1:8" s="64" customFormat="1" ht="29.25" customHeight="1">
      <c r="A23" s="83" t="s">
        <v>80</v>
      </c>
      <c r="B23" s="93">
        <v>330</v>
      </c>
      <c r="C23" s="28" t="s">
        <v>48</v>
      </c>
      <c r="D23" s="26" t="s">
        <v>54</v>
      </c>
      <c r="E23" s="26" t="s">
        <v>142</v>
      </c>
      <c r="F23" s="26"/>
      <c r="G23" s="29">
        <f>G24+G25+G26</f>
        <v>9</v>
      </c>
      <c r="H23" s="29">
        <f>H24+H25+H26</f>
        <v>9</v>
      </c>
    </row>
    <row r="24" spans="1:8" s="64" customFormat="1" ht="54.75" hidden="1" customHeight="1">
      <c r="A24" s="130" t="s">
        <v>224</v>
      </c>
      <c r="B24" s="121">
        <v>330</v>
      </c>
      <c r="C24" s="122" t="s">
        <v>48</v>
      </c>
      <c r="D24" s="123" t="s">
        <v>54</v>
      </c>
      <c r="E24" s="123" t="s">
        <v>142</v>
      </c>
      <c r="F24" s="123" t="s">
        <v>53</v>
      </c>
      <c r="G24" s="124"/>
      <c r="H24" s="124"/>
    </row>
    <row r="25" spans="1:8" s="64" customFormat="1" ht="25.5">
      <c r="A25" s="125" t="s">
        <v>169</v>
      </c>
      <c r="B25" s="121">
        <v>330</v>
      </c>
      <c r="C25" s="127" t="s">
        <v>48</v>
      </c>
      <c r="D25" s="128" t="s">
        <v>54</v>
      </c>
      <c r="E25" s="123" t="s">
        <v>142</v>
      </c>
      <c r="F25" s="128" t="s">
        <v>56</v>
      </c>
      <c r="G25" s="129">
        <v>6</v>
      </c>
      <c r="H25" s="129">
        <v>6</v>
      </c>
    </row>
    <row r="26" spans="1:8" s="64" customFormat="1" ht="15">
      <c r="A26" s="120" t="s">
        <v>145</v>
      </c>
      <c r="B26" s="121">
        <v>330</v>
      </c>
      <c r="C26" s="122" t="s">
        <v>48</v>
      </c>
      <c r="D26" s="123" t="s">
        <v>54</v>
      </c>
      <c r="E26" s="123" t="s">
        <v>142</v>
      </c>
      <c r="F26" s="123" t="s">
        <v>146</v>
      </c>
      <c r="G26" s="124">
        <v>3</v>
      </c>
      <c r="H26" s="124">
        <v>3</v>
      </c>
    </row>
    <row r="27" spans="1:8" s="5" customFormat="1" ht="57">
      <c r="A27" s="161" t="s">
        <v>57</v>
      </c>
      <c r="B27" s="162">
        <v>330</v>
      </c>
      <c r="C27" s="163" t="s">
        <v>48</v>
      </c>
      <c r="D27" s="164" t="s">
        <v>58</v>
      </c>
      <c r="E27" s="164"/>
      <c r="F27" s="164"/>
      <c r="G27" s="165">
        <f>G28+G33</f>
        <v>8013.2000000000007</v>
      </c>
      <c r="H27" s="165">
        <f>H28+H33</f>
        <v>7713.2000000000007</v>
      </c>
    </row>
    <row r="28" spans="1:8" s="5" customFormat="1" ht="38.25">
      <c r="A28" s="89" t="s">
        <v>305</v>
      </c>
      <c r="B28" s="66">
        <v>330</v>
      </c>
      <c r="C28" s="51" t="s">
        <v>48</v>
      </c>
      <c r="D28" s="38" t="s">
        <v>58</v>
      </c>
      <c r="E28" s="42" t="s">
        <v>225</v>
      </c>
      <c r="F28" s="38"/>
      <c r="G28" s="253">
        <f t="shared" ref="G28:H29" si="1">G29</f>
        <v>1006.8</v>
      </c>
      <c r="H28" s="253">
        <f t="shared" si="1"/>
        <v>824.9</v>
      </c>
    </row>
    <row r="29" spans="1:8" s="5" customFormat="1" ht="25.5">
      <c r="A29" s="89" t="s">
        <v>331</v>
      </c>
      <c r="B29" s="66">
        <v>330</v>
      </c>
      <c r="C29" s="51" t="s">
        <v>48</v>
      </c>
      <c r="D29" s="38" t="s">
        <v>58</v>
      </c>
      <c r="E29" s="42" t="s">
        <v>227</v>
      </c>
      <c r="F29" s="38"/>
      <c r="G29" s="253">
        <f t="shared" si="1"/>
        <v>1006.8</v>
      </c>
      <c r="H29" s="253">
        <f t="shared" si="1"/>
        <v>824.9</v>
      </c>
    </row>
    <row r="30" spans="1:8" s="5" customFormat="1" ht="38.25">
      <c r="A30" s="85" t="s">
        <v>332</v>
      </c>
      <c r="B30" s="93">
        <v>330</v>
      </c>
      <c r="C30" s="44" t="s">
        <v>48</v>
      </c>
      <c r="D30" s="37" t="s">
        <v>58</v>
      </c>
      <c r="E30" s="26" t="s">
        <v>229</v>
      </c>
      <c r="F30" s="37"/>
      <c r="G30" s="254">
        <f>G31</f>
        <v>1006.8</v>
      </c>
      <c r="H30" s="254">
        <f>H31</f>
        <v>824.9</v>
      </c>
    </row>
    <row r="31" spans="1:8" s="5" customFormat="1" ht="25.5">
      <c r="A31" s="85" t="s">
        <v>307</v>
      </c>
      <c r="B31" s="93">
        <v>330</v>
      </c>
      <c r="C31" s="44" t="s">
        <v>48</v>
      </c>
      <c r="D31" s="37" t="s">
        <v>58</v>
      </c>
      <c r="E31" s="26" t="s">
        <v>229</v>
      </c>
      <c r="F31" s="37"/>
      <c r="G31" s="254">
        <f>G32</f>
        <v>1006.8</v>
      </c>
      <c r="H31" s="254">
        <f>H32</f>
        <v>824.9</v>
      </c>
    </row>
    <row r="32" spans="1:8" s="5" customFormat="1" ht="25.5">
      <c r="A32" s="125" t="s">
        <v>169</v>
      </c>
      <c r="B32" s="121">
        <v>330</v>
      </c>
      <c r="C32" s="127" t="s">
        <v>48</v>
      </c>
      <c r="D32" s="128" t="s">
        <v>58</v>
      </c>
      <c r="E32" s="123" t="s">
        <v>229</v>
      </c>
      <c r="F32" s="128" t="s">
        <v>56</v>
      </c>
      <c r="G32" s="255">
        <v>1006.8</v>
      </c>
      <c r="H32" s="255">
        <v>824.9</v>
      </c>
    </row>
    <row r="33" spans="1:8" ht="22.5" customHeight="1">
      <c r="A33" s="83" t="s">
        <v>81</v>
      </c>
      <c r="B33" s="93">
        <v>330</v>
      </c>
      <c r="C33" s="28" t="s">
        <v>48</v>
      </c>
      <c r="D33" s="26" t="s">
        <v>58</v>
      </c>
      <c r="E33" s="26" t="s">
        <v>143</v>
      </c>
      <c r="F33" s="26"/>
      <c r="G33" s="29">
        <f>G36+G34</f>
        <v>7006.4000000000005</v>
      </c>
      <c r="H33" s="29">
        <f>H36+H34</f>
        <v>6888.3000000000011</v>
      </c>
    </row>
    <row r="34" spans="1:8" ht="38.25">
      <c r="A34" s="83" t="s">
        <v>330</v>
      </c>
      <c r="B34" s="93">
        <v>330</v>
      </c>
      <c r="C34" s="28" t="s">
        <v>48</v>
      </c>
      <c r="D34" s="26" t="s">
        <v>58</v>
      </c>
      <c r="E34" s="26" t="s">
        <v>329</v>
      </c>
      <c r="F34" s="26"/>
      <c r="G34" s="29">
        <f>G35</f>
        <v>91.3</v>
      </c>
      <c r="H34" s="29">
        <f>H35</f>
        <v>91.3</v>
      </c>
    </row>
    <row r="35" spans="1:8" ht="51">
      <c r="A35" s="130" t="s">
        <v>224</v>
      </c>
      <c r="B35" s="121">
        <v>330</v>
      </c>
      <c r="C35" s="122" t="s">
        <v>48</v>
      </c>
      <c r="D35" s="123" t="s">
        <v>58</v>
      </c>
      <c r="E35" s="123" t="s">
        <v>329</v>
      </c>
      <c r="F35" s="123" t="s">
        <v>53</v>
      </c>
      <c r="G35" s="124">
        <v>91.3</v>
      </c>
      <c r="H35" s="124">
        <v>91.3</v>
      </c>
    </row>
    <row r="36" spans="1:8" ht="32.25" customHeight="1">
      <c r="A36" s="83" t="s">
        <v>80</v>
      </c>
      <c r="B36" s="93">
        <v>330</v>
      </c>
      <c r="C36" s="28" t="s">
        <v>48</v>
      </c>
      <c r="D36" s="26" t="s">
        <v>58</v>
      </c>
      <c r="E36" s="26" t="s">
        <v>144</v>
      </c>
      <c r="F36" s="26"/>
      <c r="G36" s="29">
        <f>G37+G38+G40+G39</f>
        <v>6915.1</v>
      </c>
      <c r="H36" s="29">
        <f>H37+H38+H40+H39</f>
        <v>6797.0000000000009</v>
      </c>
    </row>
    <row r="37" spans="1:8" s="5" customFormat="1" ht="55.5" customHeight="1">
      <c r="A37" s="132" t="s">
        <v>52</v>
      </c>
      <c r="B37" s="121">
        <v>330</v>
      </c>
      <c r="C37" s="133" t="s">
        <v>48</v>
      </c>
      <c r="D37" s="134" t="s">
        <v>58</v>
      </c>
      <c r="E37" s="123" t="s">
        <v>144</v>
      </c>
      <c r="F37" s="123" t="s">
        <v>53</v>
      </c>
      <c r="G37" s="135">
        <v>5000.5</v>
      </c>
      <c r="H37" s="135">
        <v>4978.1000000000004</v>
      </c>
    </row>
    <row r="38" spans="1:8" s="5" customFormat="1" ht="25.5">
      <c r="A38" s="125" t="s">
        <v>169</v>
      </c>
      <c r="B38" s="121">
        <v>330</v>
      </c>
      <c r="C38" s="127" t="s">
        <v>48</v>
      </c>
      <c r="D38" s="128" t="s">
        <v>58</v>
      </c>
      <c r="E38" s="123" t="s">
        <v>144</v>
      </c>
      <c r="F38" s="128" t="s">
        <v>56</v>
      </c>
      <c r="G38" s="129">
        <v>1706.3</v>
      </c>
      <c r="H38" s="129">
        <v>1611.5</v>
      </c>
    </row>
    <row r="39" spans="1:8" s="5" customFormat="1">
      <c r="A39" s="125" t="s">
        <v>76</v>
      </c>
      <c r="B39" s="121">
        <v>330</v>
      </c>
      <c r="C39" s="127" t="s">
        <v>48</v>
      </c>
      <c r="D39" s="128" t="s">
        <v>58</v>
      </c>
      <c r="E39" s="123" t="s">
        <v>144</v>
      </c>
      <c r="F39" s="128" t="s">
        <v>77</v>
      </c>
      <c r="G39" s="129">
        <v>118.1</v>
      </c>
      <c r="H39" s="129">
        <v>118.1</v>
      </c>
    </row>
    <row r="40" spans="1:8" s="5" customFormat="1" ht="18" customHeight="1">
      <c r="A40" s="125" t="s">
        <v>145</v>
      </c>
      <c r="B40" s="121">
        <v>330</v>
      </c>
      <c r="C40" s="127" t="s">
        <v>48</v>
      </c>
      <c r="D40" s="128" t="s">
        <v>58</v>
      </c>
      <c r="E40" s="123" t="s">
        <v>144</v>
      </c>
      <c r="F40" s="128" t="s">
        <v>146</v>
      </c>
      <c r="G40" s="129">
        <v>90.2</v>
      </c>
      <c r="H40" s="129">
        <v>89.3</v>
      </c>
    </row>
    <row r="41" spans="1:8" s="5" customFormat="1" ht="38.25" hidden="1">
      <c r="A41" s="89" t="s">
        <v>204</v>
      </c>
      <c r="B41" s="66">
        <v>330</v>
      </c>
      <c r="C41" s="51" t="s">
        <v>48</v>
      </c>
      <c r="D41" s="38" t="s">
        <v>58</v>
      </c>
      <c r="E41" s="42" t="s">
        <v>225</v>
      </c>
      <c r="F41" s="38"/>
      <c r="G41" s="131">
        <f t="shared" ref="G41:H43" si="2">G42</f>
        <v>0</v>
      </c>
      <c r="H41" s="131">
        <f t="shared" si="2"/>
        <v>1541.3</v>
      </c>
    </row>
    <row r="42" spans="1:8" s="5" customFormat="1" ht="38.25" hidden="1">
      <c r="A42" s="89" t="s">
        <v>226</v>
      </c>
      <c r="B42" s="66">
        <v>330</v>
      </c>
      <c r="C42" s="51" t="s">
        <v>48</v>
      </c>
      <c r="D42" s="38" t="s">
        <v>58</v>
      </c>
      <c r="E42" s="42" t="s">
        <v>227</v>
      </c>
      <c r="F42" s="38"/>
      <c r="G42" s="131">
        <f t="shared" si="2"/>
        <v>0</v>
      </c>
      <c r="H42" s="131">
        <f t="shared" si="2"/>
        <v>1541.3</v>
      </c>
    </row>
    <row r="43" spans="1:8" s="5" customFormat="1" ht="38.25" hidden="1">
      <c r="A43" s="85" t="s">
        <v>228</v>
      </c>
      <c r="B43" s="93">
        <v>330</v>
      </c>
      <c r="C43" s="44" t="s">
        <v>48</v>
      </c>
      <c r="D43" s="37" t="s">
        <v>58</v>
      </c>
      <c r="E43" s="26" t="s">
        <v>229</v>
      </c>
      <c r="F43" s="37"/>
      <c r="G43" s="39">
        <f t="shared" si="2"/>
        <v>0</v>
      </c>
      <c r="H43" s="39">
        <f t="shared" si="2"/>
        <v>1541.3</v>
      </c>
    </row>
    <row r="44" spans="1:8" s="5" customFormat="1" ht="25.5" hidden="1">
      <c r="A44" s="125" t="s">
        <v>169</v>
      </c>
      <c r="B44" s="121">
        <v>330</v>
      </c>
      <c r="C44" s="127" t="s">
        <v>48</v>
      </c>
      <c r="D44" s="128" t="s">
        <v>58</v>
      </c>
      <c r="E44" s="123" t="s">
        <v>229</v>
      </c>
      <c r="F44" s="128" t="s">
        <v>56</v>
      </c>
      <c r="G44" s="129">
        <v>0</v>
      </c>
      <c r="H44" s="129">
        <v>1541.3</v>
      </c>
    </row>
    <row r="45" spans="1:8" ht="44.25" customHeight="1">
      <c r="A45" s="161" t="s">
        <v>59</v>
      </c>
      <c r="B45" s="162">
        <v>330</v>
      </c>
      <c r="C45" s="163" t="s">
        <v>48</v>
      </c>
      <c r="D45" s="164" t="s">
        <v>60</v>
      </c>
      <c r="E45" s="164"/>
      <c r="F45" s="164"/>
      <c r="G45" s="165">
        <f>G46</f>
        <v>463.9</v>
      </c>
      <c r="H45" s="165">
        <f>H46</f>
        <v>463.9</v>
      </c>
    </row>
    <row r="46" spans="1:8" ht="17.25" customHeight="1">
      <c r="A46" s="80" t="s">
        <v>82</v>
      </c>
      <c r="B46" s="93">
        <v>330</v>
      </c>
      <c r="C46" s="25" t="s">
        <v>48</v>
      </c>
      <c r="D46" s="36" t="s">
        <v>60</v>
      </c>
      <c r="E46" s="26" t="s">
        <v>149</v>
      </c>
      <c r="F46" s="26"/>
      <c r="G46" s="29">
        <f>G48</f>
        <v>463.9</v>
      </c>
      <c r="H46" s="29">
        <f>H48</f>
        <v>463.9</v>
      </c>
    </row>
    <row r="47" spans="1:8" ht="17.25" customHeight="1">
      <c r="A47" s="80" t="s">
        <v>61</v>
      </c>
      <c r="B47" s="93">
        <v>330</v>
      </c>
      <c r="C47" s="25" t="s">
        <v>48</v>
      </c>
      <c r="D47" s="36" t="s">
        <v>60</v>
      </c>
      <c r="E47" s="26" t="s">
        <v>150</v>
      </c>
      <c r="F47" s="26"/>
      <c r="G47" s="29">
        <f>G48</f>
        <v>463.9</v>
      </c>
      <c r="H47" s="29">
        <f>H48</f>
        <v>463.9</v>
      </c>
    </row>
    <row r="48" spans="1:8" ht="44.25" customHeight="1">
      <c r="A48" s="86" t="s">
        <v>230</v>
      </c>
      <c r="B48" s="93">
        <v>330</v>
      </c>
      <c r="C48" s="58" t="s">
        <v>48</v>
      </c>
      <c r="D48" s="58" t="s">
        <v>60</v>
      </c>
      <c r="E48" s="26" t="s">
        <v>151</v>
      </c>
      <c r="F48" s="75"/>
      <c r="G48" s="59">
        <f>G49</f>
        <v>463.9</v>
      </c>
      <c r="H48" s="59">
        <f>H49</f>
        <v>463.9</v>
      </c>
    </row>
    <row r="49" spans="1:8" ht="16.5" customHeight="1">
      <c r="A49" s="138" t="s">
        <v>61</v>
      </c>
      <c r="B49" s="121">
        <v>330</v>
      </c>
      <c r="C49" s="139" t="s">
        <v>48</v>
      </c>
      <c r="D49" s="139" t="s">
        <v>60</v>
      </c>
      <c r="E49" s="123" t="s">
        <v>151</v>
      </c>
      <c r="F49" s="140" t="s">
        <v>62</v>
      </c>
      <c r="G49" s="141">
        <v>463.9</v>
      </c>
      <c r="H49" s="141">
        <v>463.9</v>
      </c>
    </row>
    <row r="50" spans="1:8" ht="16.5" customHeight="1">
      <c r="A50" s="182" t="s">
        <v>231</v>
      </c>
      <c r="B50" s="162">
        <v>330</v>
      </c>
      <c r="C50" s="183" t="s">
        <v>48</v>
      </c>
      <c r="D50" s="183" t="s">
        <v>232</v>
      </c>
      <c r="E50" s="164"/>
      <c r="F50" s="169"/>
      <c r="G50" s="167">
        <f t="shared" ref="G50:H52" si="3">G51</f>
        <v>80</v>
      </c>
      <c r="H50" s="167">
        <f t="shared" si="3"/>
        <v>80</v>
      </c>
    </row>
    <row r="51" spans="1:8" ht="42" customHeight="1">
      <c r="A51" s="136" t="s">
        <v>305</v>
      </c>
      <c r="B51" s="66">
        <v>330</v>
      </c>
      <c r="C51" s="137" t="s">
        <v>48</v>
      </c>
      <c r="D51" s="137" t="s">
        <v>232</v>
      </c>
      <c r="E51" s="42" t="s">
        <v>225</v>
      </c>
      <c r="F51" s="96"/>
      <c r="G51" s="63">
        <f t="shared" si="3"/>
        <v>80</v>
      </c>
      <c r="H51" s="63">
        <f t="shared" si="3"/>
        <v>80</v>
      </c>
    </row>
    <row r="52" spans="1:8" ht="40.5" customHeight="1">
      <c r="A52" s="136" t="s">
        <v>333</v>
      </c>
      <c r="B52" s="66">
        <v>330</v>
      </c>
      <c r="C52" s="137" t="s">
        <v>48</v>
      </c>
      <c r="D52" s="137" t="s">
        <v>232</v>
      </c>
      <c r="E52" s="42" t="s">
        <v>227</v>
      </c>
      <c r="F52" s="96"/>
      <c r="G52" s="63">
        <f t="shared" si="3"/>
        <v>80</v>
      </c>
      <c r="H52" s="63">
        <f t="shared" si="3"/>
        <v>80</v>
      </c>
    </row>
    <row r="53" spans="1:8" ht="57.75" customHeight="1">
      <c r="A53" s="136" t="s">
        <v>332</v>
      </c>
      <c r="B53" s="66">
        <v>330</v>
      </c>
      <c r="C53" s="137" t="s">
        <v>48</v>
      </c>
      <c r="D53" s="137" t="s">
        <v>232</v>
      </c>
      <c r="E53" s="42" t="s">
        <v>229</v>
      </c>
      <c r="F53" s="96"/>
      <c r="G53" s="63">
        <f>G55</f>
        <v>80</v>
      </c>
      <c r="H53" s="63">
        <f>H55</f>
        <v>80</v>
      </c>
    </row>
    <row r="54" spans="1:8" ht="46.5" customHeight="1">
      <c r="A54" s="86" t="s">
        <v>269</v>
      </c>
      <c r="B54" s="93">
        <v>330</v>
      </c>
      <c r="C54" s="58" t="s">
        <v>48</v>
      </c>
      <c r="D54" s="58" t="s">
        <v>232</v>
      </c>
      <c r="E54" s="26" t="s">
        <v>229</v>
      </c>
      <c r="F54" s="75"/>
      <c r="G54" s="59">
        <f>G55</f>
        <v>80</v>
      </c>
      <c r="H54" s="59">
        <f>H55</f>
        <v>80</v>
      </c>
    </row>
    <row r="55" spans="1:8" ht="19.5" customHeight="1">
      <c r="A55" s="138" t="s">
        <v>145</v>
      </c>
      <c r="B55" s="121">
        <v>330</v>
      </c>
      <c r="C55" s="139" t="s">
        <v>48</v>
      </c>
      <c r="D55" s="139" t="s">
        <v>232</v>
      </c>
      <c r="E55" s="123" t="s">
        <v>229</v>
      </c>
      <c r="F55" s="140" t="s">
        <v>146</v>
      </c>
      <c r="G55" s="141">
        <v>80</v>
      </c>
      <c r="H55" s="141">
        <v>80</v>
      </c>
    </row>
    <row r="56" spans="1:8" ht="19.5" hidden="1" customHeight="1">
      <c r="A56" s="182" t="s">
        <v>233</v>
      </c>
      <c r="B56" s="162">
        <v>330</v>
      </c>
      <c r="C56" s="183" t="s">
        <v>48</v>
      </c>
      <c r="D56" s="183" t="s">
        <v>234</v>
      </c>
      <c r="E56" s="164"/>
      <c r="F56" s="169"/>
      <c r="G56" s="167">
        <f t="shared" ref="G56:H58" si="4">G57</f>
        <v>0</v>
      </c>
      <c r="H56" s="167">
        <f t="shared" si="4"/>
        <v>0</v>
      </c>
    </row>
    <row r="57" spans="1:8" ht="19.5" hidden="1" customHeight="1">
      <c r="A57" s="86" t="s">
        <v>235</v>
      </c>
      <c r="B57" s="93">
        <v>330</v>
      </c>
      <c r="C57" s="58" t="s">
        <v>48</v>
      </c>
      <c r="D57" s="58" t="s">
        <v>234</v>
      </c>
      <c r="E57" s="26" t="s">
        <v>236</v>
      </c>
      <c r="F57" s="75"/>
      <c r="G57" s="59">
        <f t="shared" si="4"/>
        <v>0</v>
      </c>
      <c r="H57" s="59">
        <f t="shared" si="4"/>
        <v>0</v>
      </c>
    </row>
    <row r="58" spans="1:8" ht="19.5" hidden="1" customHeight="1">
      <c r="A58" s="86" t="s">
        <v>237</v>
      </c>
      <c r="B58" s="93">
        <v>330</v>
      </c>
      <c r="C58" s="58" t="s">
        <v>48</v>
      </c>
      <c r="D58" s="58" t="s">
        <v>234</v>
      </c>
      <c r="E58" s="26" t="s">
        <v>238</v>
      </c>
      <c r="F58" s="75"/>
      <c r="G58" s="59">
        <f t="shared" si="4"/>
        <v>0</v>
      </c>
      <c r="H58" s="59">
        <f t="shared" si="4"/>
        <v>0</v>
      </c>
    </row>
    <row r="59" spans="1:8" ht="19.5" hidden="1" customHeight="1">
      <c r="A59" s="138" t="s">
        <v>145</v>
      </c>
      <c r="B59" s="121">
        <v>330</v>
      </c>
      <c r="C59" s="139" t="s">
        <v>48</v>
      </c>
      <c r="D59" s="139" t="s">
        <v>234</v>
      </c>
      <c r="E59" s="123" t="s">
        <v>238</v>
      </c>
      <c r="F59" s="140" t="s">
        <v>146</v>
      </c>
      <c r="G59" s="141"/>
      <c r="H59" s="141"/>
    </row>
    <row r="60" spans="1:8" ht="20.25" customHeight="1">
      <c r="A60" s="161" t="s">
        <v>63</v>
      </c>
      <c r="B60" s="162">
        <v>330</v>
      </c>
      <c r="C60" s="163" t="s">
        <v>48</v>
      </c>
      <c r="D60" s="164" t="s">
        <v>64</v>
      </c>
      <c r="E60" s="164"/>
      <c r="F60" s="164"/>
      <c r="G60" s="165">
        <f>G61+G68+G71</f>
        <v>89.5</v>
      </c>
      <c r="H60" s="165">
        <f>H61+H68+H71</f>
        <v>89.4</v>
      </c>
    </row>
    <row r="61" spans="1:8" ht="44.25" customHeight="1">
      <c r="A61" s="161" t="s">
        <v>244</v>
      </c>
      <c r="B61" s="162">
        <v>330</v>
      </c>
      <c r="C61" s="163" t="s">
        <v>48</v>
      </c>
      <c r="D61" s="164" t="s">
        <v>64</v>
      </c>
      <c r="E61" s="164" t="s">
        <v>174</v>
      </c>
      <c r="F61" s="164"/>
      <c r="G61" s="165">
        <f>G62</f>
        <v>26.6</v>
      </c>
      <c r="H61" s="165">
        <f>H62</f>
        <v>26.6</v>
      </c>
    </row>
    <row r="62" spans="1:8" ht="38.25" customHeight="1">
      <c r="A62" s="119" t="s">
        <v>334</v>
      </c>
      <c r="B62" s="93">
        <v>330</v>
      </c>
      <c r="C62" s="28" t="s">
        <v>48</v>
      </c>
      <c r="D62" s="26" t="s">
        <v>64</v>
      </c>
      <c r="E62" s="26" t="s">
        <v>256</v>
      </c>
      <c r="F62" s="26"/>
      <c r="G62" s="29">
        <f>G63</f>
        <v>26.6</v>
      </c>
      <c r="H62" s="29">
        <f>H63</f>
        <v>26.6</v>
      </c>
    </row>
    <row r="63" spans="1:8" ht="48" customHeight="1">
      <c r="A63" s="119" t="s">
        <v>303</v>
      </c>
      <c r="B63" s="93">
        <v>330</v>
      </c>
      <c r="C63" s="28" t="s">
        <v>48</v>
      </c>
      <c r="D63" s="26" t="s">
        <v>64</v>
      </c>
      <c r="E63" s="26" t="s">
        <v>257</v>
      </c>
      <c r="F63" s="26"/>
      <c r="G63" s="29">
        <f>G64+G66</f>
        <v>26.6</v>
      </c>
      <c r="H63" s="29">
        <f>H64+H66</f>
        <v>26.6</v>
      </c>
    </row>
    <row r="64" spans="1:8" ht="34.5" customHeight="1">
      <c r="A64" s="119" t="s">
        <v>335</v>
      </c>
      <c r="B64" s="93">
        <v>330</v>
      </c>
      <c r="C64" s="28" t="s">
        <v>48</v>
      </c>
      <c r="D64" s="26" t="s">
        <v>64</v>
      </c>
      <c r="E64" s="26" t="s">
        <v>257</v>
      </c>
      <c r="F64" s="26"/>
      <c r="G64" s="29">
        <f>G65</f>
        <v>26.6</v>
      </c>
      <c r="H64" s="29">
        <f>H65</f>
        <v>26.6</v>
      </c>
    </row>
    <row r="65" spans="1:8" ht="32.25" customHeight="1">
      <c r="A65" s="120" t="s">
        <v>169</v>
      </c>
      <c r="B65" s="121">
        <v>330</v>
      </c>
      <c r="C65" s="122" t="s">
        <v>48</v>
      </c>
      <c r="D65" s="123" t="s">
        <v>64</v>
      </c>
      <c r="E65" s="123" t="s">
        <v>257</v>
      </c>
      <c r="F65" s="123" t="s">
        <v>56</v>
      </c>
      <c r="G65" s="124">
        <v>26.6</v>
      </c>
      <c r="H65" s="124">
        <v>26.6</v>
      </c>
    </row>
    <row r="66" spans="1:8" ht="32.25" hidden="1" customHeight="1">
      <c r="A66" s="119" t="s">
        <v>259</v>
      </c>
      <c r="B66" s="93">
        <v>330</v>
      </c>
      <c r="C66" s="28" t="s">
        <v>48</v>
      </c>
      <c r="D66" s="26" t="s">
        <v>64</v>
      </c>
      <c r="E66" s="26" t="s">
        <v>257</v>
      </c>
      <c r="F66" s="123"/>
      <c r="G66" s="29">
        <f>G67</f>
        <v>0</v>
      </c>
      <c r="H66" s="29">
        <f>H67</f>
        <v>0</v>
      </c>
    </row>
    <row r="67" spans="1:8" ht="32.25" hidden="1" customHeight="1">
      <c r="A67" s="120" t="s">
        <v>169</v>
      </c>
      <c r="B67" s="121">
        <v>330</v>
      </c>
      <c r="C67" s="122" t="s">
        <v>48</v>
      </c>
      <c r="D67" s="123" t="s">
        <v>64</v>
      </c>
      <c r="E67" s="123" t="s">
        <v>257</v>
      </c>
      <c r="F67" s="123" t="s">
        <v>56</v>
      </c>
      <c r="G67" s="124">
        <v>0</v>
      </c>
      <c r="H67" s="124">
        <v>0</v>
      </c>
    </row>
    <row r="68" spans="1:8" ht="25.5" customHeight="1">
      <c r="A68" s="87" t="s">
        <v>83</v>
      </c>
      <c r="B68" s="66">
        <v>330</v>
      </c>
      <c r="C68" s="40" t="s">
        <v>48</v>
      </c>
      <c r="D68" s="41" t="s">
        <v>64</v>
      </c>
      <c r="E68" s="42" t="s">
        <v>152</v>
      </c>
      <c r="F68" s="42"/>
      <c r="G68" s="43">
        <f>G69</f>
        <v>24.5</v>
      </c>
      <c r="H68" s="43">
        <f>H69</f>
        <v>24.5</v>
      </c>
    </row>
    <row r="69" spans="1:8" ht="39.75" customHeight="1">
      <c r="A69" s="80" t="s">
        <v>239</v>
      </c>
      <c r="B69" s="93">
        <v>330</v>
      </c>
      <c r="C69" s="25" t="s">
        <v>48</v>
      </c>
      <c r="D69" s="36" t="s">
        <v>64</v>
      </c>
      <c r="E69" s="26" t="s">
        <v>153</v>
      </c>
      <c r="F69" s="26"/>
      <c r="G69" s="27">
        <f>G70</f>
        <v>24.5</v>
      </c>
      <c r="H69" s="27">
        <f>H70</f>
        <v>24.5</v>
      </c>
    </row>
    <row r="70" spans="1:8" s="5" customFormat="1" ht="25.5">
      <c r="A70" s="132" t="s">
        <v>169</v>
      </c>
      <c r="B70" s="121">
        <v>330</v>
      </c>
      <c r="C70" s="133" t="s">
        <v>48</v>
      </c>
      <c r="D70" s="134" t="s">
        <v>64</v>
      </c>
      <c r="E70" s="123" t="s">
        <v>154</v>
      </c>
      <c r="F70" s="123" t="s">
        <v>56</v>
      </c>
      <c r="G70" s="124">
        <v>24.5</v>
      </c>
      <c r="H70" s="124">
        <v>24.5</v>
      </c>
    </row>
    <row r="71" spans="1:8" s="5" customFormat="1">
      <c r="A71" s="256" t="s">
        <v>82</v>
      </c>
      <c r="B71" s="257" t="s">
        <v>289</v>
      </c>
      <c r="C71" s="258" t="s">
        <v>48</v>
      </c>
      <c r="D71" s="258" t="s">
        <v>64</v>
      </c>
      <c r="E71" s="258" t="s">
        <v>149</v>
      </c>
      <c r="F71" s="258"/>
      <c r="G71" s="94">
        <f>G72</f>
        <v>38.4</v>
      </c>
      <c r="H71" s="94">
        <f>H72</f>
        <v>38.299999999999997</v>
      </c>
    </row>
    <row r="72" spans="1:8" s="5" customFormat="1" ht="25.5">
      <c r="A72" s="259" t="s">
        <v>336</v>
      </c>
      <c r="B72" s="260" t="s">
        <v>289</v>
      </c>
      <c r="C72" s="261" t="s">
        <v>48</v>
      </c>
      <c r="D72" s="261" t="s">
        <v>64</v>
      </c>
      <c r="E72" s="261" t="s">
        <v>337</v>
      </c>
      <c r="F72" s="261"/>
      <c r="G72" s="29">
        <f>G73</f>
        <v>38.4</v>
      </c>
      <c r="H72" s="29">
        <f>H73</f>
        <v>38.299999999999997</v>
      </c>
    </row>
    <row r="73" spans="1:8" s="5" customFormat="1" ht="25.5">
      <c r="A73" s="262" t="s">
        <v>169</v>
      </c>
      <c r="B73" s="263" t="s">
        <v>289</v>
      </c>
      <c r="C73" s="264" t="s">
        <v>48</v>
      </c>
      <c r="D73" s="264" t="s">
        <v>64</v>
      </c>
      <c r="E73" s="264" t="s">
        <v>338</v>
      </c>
      <c r="F73" s="264" t="s">
        <v>56</v>
      </c>
      <c r="G73" s="124">
        <v>38.4</v>
      </c>
      <c r="H73" s="124">
        <v>38.299999999999997</v>
      </c>
    </row>
    <row r="74" spans="1:8" s="5" customFormat="1" hidden="1">
      <c r="A74" s="87" t="s">
        <v>82</v>
      </c>
      <c r="B74" s="66">
        <v>330</v>
      </c>
      <c r="C74" s="40" t="s">
        <v>48</v>
      </c>
      <c r="D74" s="41" t="s">
        <v>64</v>
      </c>
      <c r="E74" s="42" t="s">
        <v>149</v>
      </c>
      <c r="F74" s="42"/>
      <c r="G74" s="94">
        <f>G75+G77</f>
        <v>0</v>
      </c>
      <c r="H74" s="94">
        <f>H75+H77</f>
        <v>0</v>
      </c>
    </row>
    <row r="75" spans="1:8" s="5" customFormat="1" ht="25.5" hidden="1">
      <c r="A75" s="80" t="s">
        <v>157</v>
      </c>
      <c r="B75" s="93">
        <v>330</v>
      </c>
      <c r="C75" s="25" t="s">
        <v>48</v>
      </c>
      <c r="D75" s="36" t="s">
        <v>64</v>
      </c>
      <c r="E75" s="26" t="s">
        <v>158</v>
      </c>
      <c r="F75" s="26"/>
      <c r="G75" s="29">
        <f>G76</f>
        <v>0</v>
      </c>
      <c r="H75" s="29">
        <f>H76</f>
        <v>0</v>
      </c>
    </row>
    <row r="76" spans="1:8" s="5" customFormat="1" hidden="1">
      <c r="A76" s="132" t="s">
        <v>145</v>
      </c>
      <c r="B76" s="121">
        <v>330</v>
      </c>
      <c r="C76" s="133" t="s">
        <v>48</v>
      </c>
      <c r="D76" s="134" t="s">
        <v>64</v>
      </c>
      <c r="E76" s="123" t="s">
        <v>158</v>
      </c>
      <c r="F76" s="123" t="s">
        <v>146</v>
      </c>
      <c r="G76" s="124">
        <v>0</v>
      </c>
      <c r="H76" s="124">
        <v>0</v>
      </c>
    </row>
    <row r="77" spans="1:8" s="5" customFormat="1" ht="63.75" hidden="1">
      <c r="A77" s="80" t="s">
        <v>155</v>
      </c>
      <c r="B77" s="93">
        <v>330</v>
      </c>
      <c r="C77" s="25" t="s">
        <v>48</v>
      </c>
      <c r="D77" s="36" t="s">
        <v>64</v>
      </c>
      <c r="E77" s="26" t="s">
        <v>156</v>
      </c>
      <c r="F77" s="26"/>
      <c r="G77" s="29">
        <f>G78</f>
        <v>0</v>
      </c>
      <c r="H77" s="29">
        <f>H78</f>
        <v>0</v>
      </c>
    </row>
    <row r="78" spans="1:8" s="5" customFormat="1" ht="13.5" hidden="1">
      <c r="A78" s="132" t="s">
        <v>61</v>
      </c>
      <c r="B78" s="126">
        <v>330</v>
      </c>
      <c r="C78" s="133" t="s">
        <v>48</v>
      </c>
      <c r="D78" s="134" t="s">
        <v>64</v>
      </c>
      <c r="E78" s="123" t="s">
        <v>156</v>
      </c>
      <c r="F78" s="123" t="s">
        <v>62</v>
      </c>
      <c r="G78" s="124">
        <v>0</v>
      </c>
      <c r="H78" s="124">
        <v>0</v>
      </c>
    </row>
    <row r="79" spans="1:8" ht="14.25">
      <c r="A79" s="79" t="s">
        <v>85</v>
      </c>
      <c r="B79" s="24">
        <v>330</v>
      </c>
      <c r="C79" s="45" t="s">
        <v>50</v>
      </c>
      <c r="D79" s="46"/>
      <c r="E79" s="46"/>
      <c r="F79" s="46"/>
      <c r="G79" s="47">
        <f t="shared" ref="G79:H82" si="5">G80</f>
        <v>141.69999999999999</v>
      </c>
      <c r="H79" s="47">
        <f t="shared" si="5"/>
        <v>141.69999999999999</v>
      </c>
    </row>
    <row r="80" spans="1:8" ht="17.25" customHeight="1">
      <c r="A80" s="161" t="s">
        <v>86</v>
      </c>
      <c r="B80" s="162">
        <v>330</v>
      </c>
      <c r="C80" s="163" t="s">
        <v>50</v>
      </c>
      <c r="D80" s="164" t="s">
        <v>54</v>
      </c>
      <c r="E80" s="164"/>
      <c r="F80" s="164"/>
      <c r="G80" s="165">
        <f t="shared" si="5"/>
        <v>141.69999999999999</v>
      </c>
      <c r="H80" s="165">
        <f t="shared" si="5"/>
        <v>141.69999999999999</v>
      </c>
    </row>
    <row r="81" spans="1:8" ht="19.5" customHeight="1">
      <c r="A81" s="83" t="s">
        <v>83</v>
      </c>
      <c r="B81" s="93">
        <v>330</v>
      </c>
      <c r="C81" s="28" t="s">
        <v>50</v>
      </c>
      <c r="D81" s="26" t="s">
        <v>54</v>
      </c>
      <c r="E81" s="26" t="s">
        <v>152</v>
      </c>
      <c r="F81" s="26"/>
      <c r="G81" s="29">
        <f t="shared" si="5"/>
        <v>141.69999999999999</v>
      </c>
      <c r="H81" s="29">
        <f t="shared" si="5"/>
        <v>141.69999999999999</v>
      </c>
    </row>
    <row r="82" spans="1:8" ht="30" customHeight="1">
      <c r="A82" s="83" t="s">
        <v>84</v>
      </c>
      <c r="B82" s="93">
        <v>330</v>
      </c>
      <c r="C82" s="28" t="s">
        <v>50</v>
      </c>
      <c r="D82" s="26" t="s">
        <v>54</v>
      </c>
      <c r="E82" s="26" t="s">
        <v>159</v>
      </c>
      <c r="F82" s="26"/>
      <c r="G82" s="29">
        <f t="shared" si="5"/>
        <v>141.69999999999999</v>
      </c>
      <c r="H82" s="29">
        <f t="shared" si="5"/>
        <v>141.69999999999999</v>
      </c>
    </row>
    <row r="83" spans="1:8" ht="29.25" customHeight="1">
      <c r="A83" s="130" t="s">
        <v>169</v>
      </c>
      <c r="B83" s="121">
        <v>330</v>
      </c>
      <c r="C83" s="122" t="s">
        <v>50</v>
      </c>
      <c r="D83" s="123" t="s">
        <v>54</v>
      </c>
      <c r="E83" s="123" t="s">
        <v>159</v>
      </c>
      <c r="F83" s="123" t="s">
        <v>56</v>
      </c>
      <c r="G83" s="124">
        <v>141.69999999999999</v>
      </c>
      <c r="H83" s="124">
        <v>141.69999999999999</v>
      </c>
    </row>
    <row r="84" spans="1:8" ht="28.5">
      <c r="A84" s="79" t="s">
        <v>65</v>
      </c>
      <c r="B84" s="24">
        <v>330</v>
      </c>
      <c r="C84" s="45" t="s">
        <v>54</v>
      </c>
      <c r="D84" s="46"/>
      <c r="E84" s="46"/>
      <c r="F84" s="46"/>
      <c r="G84" s="47">
        <f>G85+G92</f>
        <v>288</v>
      </c>
      <c r="H84" s="47">
        <f>H85+H92</f>
        <v>272.2</v>
      </c>
    </row>
    <row r="85" spans="1:8" ht="43.5" customHeight="1">
      <c r="A85" s="161" t="s">
        <v>111</v>
      </c>
      <c r="B85" s="162">
        <v>330</v>
      </c>
      <c r="C85" s="179" t="s">
        <v>54</v>
      </c>
      <c r="D85" s="180" t="s">
        <v>112</v>
      </c>
      <c r="E85" s="180"/>
      <c r="F85" s="180"/>
      <c r="G85" s="181">
        <f>G87</f>
        <v>120</v>
      </c>
      <c r="H85" s="181">
        <f>H87</f>
        <v>108.2</v>
      </c>
    </row>
    <row r="86" spans="1:8" ht="93" customHeight="1">
      <c r="A86" s="117" t="s">
        <v>339</v>
      </c>
      <c r="B86" s="66">
        <v>330</v>
      </c>
      <c r="C86" s="176" t="s">
        <v>54</v>
      </c>
      <c r="D86" s="177" t="s">
        <v>112</v>
      </c>
      <c r="E86" s="177" t="s">
        <v>161</v>
      </c>
      <c r="F86" s="177"/>
      <c r="G86" s="178">
        <f>G87</f>
        <v>120</v>
      </c>
      <c r="H86" s="178">
        <f>H87</f>
        <v>108.2</v>
      </c>
    </row>
    <row r="87" spans="1:8" ht="81" customHeight="1">
      <c r="A87" s="85" t="s">
        <v>340</v>
      </c>
      <c r="B87" s="93">
        <v>330</v>
      </c>
      <c r="C87" s="44" t="s">
        <v>54</v>
      </c>
      <c r="D87" s="37" t="s">
        <v>112</v>
      </c>
      <c r="E87" s="37" t="s">
        <v>240</v>
      </c>
      <c r="F87" s="37"/>
      <c r="G87" s="39">
        <f>G88+G90</f>
        <v>120</v>
      </c>
      <c r="H87" s="39">
        <f>H88+H90</f>
        <v>108.2</v>
      </c>
    </row>
    <row r="88" spans="1:8" ht="33.75" customHeight="1">
      <c r="A88" s="85" t="s">
        <v>241</v>
      </c>
      <c r="B88" s="93">
        <v>330</v>
      </c>
      <c r="C88" s="44" t="s">
        <v>54</v>
      </c>
      <c r="D88" s="37" t="s">
        <v>112</v>
      </c>
      <c r="E88" s="37" t="s">
        <v>240</v>
      </c>
      <c r="F88" s="37"/>
      <c r="G88" s="39">
        <f>G89</f>
        <v>10</v>
      </c>
      <c r="H88" s="39">
        <f>H89</f>
        <v>10</v>
      </c>
    </row>
    <row r="89" spans="1:8" ht="25.5">
      <c r="A89" s="132" t="s">
        <v>169</v>
      </c>
      <c r="B89" s="121">
        <v>330</v>
      </c>
      <c r="C89" s="127" t="s">
        <v>54</v>
      </c>
      <c r="D89" s="128" t="s">
        <v>112</v>
      </c>
      <c r="E89" s="128" t="s">
        <v>240</v>
      </c>
      <c r="F89" s="128" t="s">
        <v>56</v>
      </c>
      <c r="G89" s="129">
        <v>10</v>
      </c>
      <c r="H89" s="129">
        <v>10</v>
      </c>
    </row>
    <row r="90" spans="1:8" ht="38.25">
      <c r="A90" s="80" t="s">
        <v>242</v>
      </c>
      <c r="B90" s="93">
        <v>330</v>
      </c>
      <c r="C90" s="44" t="s">
        <v>54</v>
      </c>
      <c r="D90" s="37" t="s">
        <v>112</v>
      </c>
      <c r="E90" s="37" t="s">
        <v>240</v>
      </c>
      <c r="F90" s="37"/>
      <c r="G90" s="39">
        <f>G91</f>
        <v>110</v>
      </c>
      <c r="H90" s="39">
        <f>H91</f>
        <v>98.2</v>
      </c>
    </row>
    <row r="91" spans="1:8" ht="25.5">
      <c r="A91" s="132" t="s">
        <v>169</v>
      </c>
      <c r="B91" s="121">
        <v>330</v>
      </c>
      <c r="C91" s="127" t="s">
        <v>54</v>
      </c>
      <c r="D91" s="128" t="s">
        <v>112</v>
      </c>
      <c r="E91" s="128" t="s">
        <v>240</v>
      </c>
      <c r="F91" s="128" t="s">
        <v>56</v>
      </c>
      <c r="G91" s="129">
        <v>110</v>
      </c>
      <c r="H91" s="129">
        <v>98.2</v>
      </c>
    </row>
    <row r="92" spans="1:8" ht="14.25">
      <c r="A92" s="82" t="s">
        <v>162</v>
      </c>
      <c r="B92" s="65">
        <v>330</v>
      </c>
      <c r="C92" s="55" t="s">
        <v>54</v>
      </c>
      <c r="D92" s="55" t="s">
        <v>66</v>
      </c>
      <c r="E92" s="55"/>
      <c r="F92" s="55"/>
      <c r="G92" s="56">
        <f>G98+G93</f>
        <v>168</v>
      </c>
      <c r="H92" s="56">
        <f>H98+H93</f>
        <v>164</v>
      </c>
    </row>
    <row r="93" spans="1:8" ht="63.75">
      <c r="A93" s="265" t="s">
        <v>341</v>
      </c>
      <c r="B93" s="265">
        <v>330</v>
      </c>
      <c r="C93" s="266" t="s">
        <v>54</v>
      </c>
      <c r="D93" s="267" t="s">
        <v>66</v>
      </c>
      <c r="E93" s="267" t="s">
        <v>161</v>
      </c>
      <c r="F93" s="267"/>
      <c r="G93" s="267">
        <f t="shared" ref="G93:H95" si="6">G94</f>
        <v>114.8</v>
      </c>
      <c r="H93" s="267">
        <f t="shared" si="6"/>
        <v>113.6</v>
      </c>
    </row>
    <row r="94" spans="1:8" ht="76.5">
      <c r="A94" s="268" t="s">
        <v>342</v>
      </c>
      <c r="B94" s="268">
        <v>330</v>
      </c>
      <c r="C94" s="269" t="s">
        <v>54</v>
      </c>
      <c r="D94" s="270" t="s">
        <v>66</v>
      </c>
      <c r="E94" s="270" t="s">
        <v>240</v>
      </c>
      <c r="F94" s="267"/>
      <c r="G94" s="270">
        <f t="shared" si="6"/>
        <v>114.8</v>
      </c>
      <c r="H94" s="270">
        <f t="shared" si="6"/>
        <v>113.6</v>
      </c>
    </row>
    <row r="95" spans="1:8" ht="25.5">
      <c r="A95" s="268" t="s">
        <v>343</v>
      </c>
      <c r="B95" s="268">
        <v>330</v>
      </c>
      <c r="C95" s="269" t="s">
        <v>54</v>
      </c>
      <c r="D95" s="270" t="s">
        <v>66</v>
      </c>
      <c r="E95" s="270" t="s">
        <v>240</v>
      </c>
      <c r="F95" s="267"/>
      <c r="G95" s="270">
        <f t="shared" si="6"/>
        <v>114.8</v>
      </c>
      <c r="H95" s="270">
        <f t="shared" si="6"/>
        <v>113.6</v>
      </c>
    </row>
    <row r="96" spans="1:8" ht="25.5">
      <c r="A96" s="262" t="s">
        <v>169</v>
      </c>
      <c r="B96" s="271">
        <v>330</v>
      </c>
      <c r="C96" s="272" t="s">
        <v>54</v>
      </c>
      <c r="D96" s="273">
        <v>10</v>
      </c>
      <c r="E96" s="273" t="s">
        <v>240</v>
      </c>
      <c r="F96" s="274">
        <v>200</v>
      </c>
      <c r="G96" s="276">
        <v>114.8</v>
      </c>
      <c r="H96" s="275">
        <v>113.6</v>
      </c>
    </row>
    <row r="97" spans="1:8" ht="14.25">
      <c r="A97" s="117" t="s">
        <v>82</v>
      </c>
      <c r="B97" s="66">
        <v>330</v>
      </c>
      <c r="C97" s="176" t="s">
        <v>54</v>
      </c>
      <c r="D97" s="177" t="s">
        <v>66</v>
      </c>
      <c r="E97" s="177" t="s">
        <v>149</v>
      </c>
      <c r="F97" s="177"/>
      <c r="G97" s="178">
        <f>G98</f>
        <v>53.2</v>
      </c>
      <c r="H97" s="178">
        <f>H98</f>
        <v>50.4</v>
      </c>
    </row>
    <row r="98" spans="1:8">
      <c r="A98" s="80" t="s">
        <v>162</v>
      </c>
      <c r="B98" s="66">
        <v>330</v>
      </c>
      <c r="C98" s="44" t="s">
        <v>54</v>
      </c>
      <c r="D98" s="37" t="s">
        <v>66</v>
      </c>
      <c r="E98" s="37" t="s">
        <v>163</v>
      </c>
      <c r="F98" s="37"/>
      <c r="G98" s="39">
        <f>G99</f>
        <v>53.2</v>
      </c>
      <c r="H98" s="39">
        <f>H99</f>
        <v>50.4</v>
      </c>
    </row>
    <row r="99" spans="1:8" ht="25.5">
      <c r="A99" s="132" t="s">
        <v>169</v>
      </c>
      <c r="B99" s="126">
        <v>330</v>
      </c>
      <c r="C99" s="127" t="s">
        <v>54</v>
      </c>
      <c r="D99" s="128" t="s">
        <v>66</v>
      </c>
      <c r="E99" s="128" t="s">
        <v>163</v>
      </c>
      <c r="F99" s="128" t="s">
        <v>56</v>
      </c>
      <c r="G99" s="129">
        <v>53.2</v>
      </c>
      <c r="H99" s="129">
        <v>50.4</v>
      </c>
    </row>
    <row r="100" spans="1:8" ht="14.25" hidden="1">
      <c r="A100" s="79" t="s">
        <v>67</v>
      </c>
      <c r="B100" s="24">
        <v>330</v>
      </c>
      <c r="C100" s="45" t="s">
        <v>58</v>
      </c>
      <c r="D100" s="46"/>
      <c r="E100" s="46"/>
      <c r="F100" s="46"/>
      <c r="G100" s="76">
        <f t="shared" ref="G100:H103" si="7">G101</f>
        <v>0</v>
      </c>
      <c r="H100" s="76">
        <f t="shared" si="7"/>
        <v>0</v>
      </c>
    </row>
    <row r="101" spans="1:8" ht="18" hidden="1" customHeight="1">
      <c r="A101" s="82" t="s">
        <v>114</v>
      </c>
      <c r="B101" s="65">
        <v>330</v>
      </c>
      <c r="C101" s="33" t="s">
        <v>58</v>
      </c>
      <c r="D101" s="34" t="s">
        <v>112</v>
      </c>
      <c r="E101" s="34"/>
      <c r="F101" s="34"/>
      <c r="G101" s="35">
        <f t="shared" si="7"/>
        <v>0</v>
      </c>
      <c r="H101" s="35">
        <f t="shared" si="7"/>
        <v>0</v>
      </c>
    </row>
    <row r="102" spans="1:8" ht="51" hidden="1">
      <c r="A102" s="84" t="s">
        <v>115</v>
      </c>
      <c r="B102" s="65">
        <v>330</v>
      </c>
      <c r="C102" s="48" t="s">
        <v>58</v>
      </c>
      <c r="D102" s="49" t="s">
        <v>112</v>
      </c>
      <c r="E102" s="49" t="s">
        <v>116</v>
      </c>
      <c r="F102" s="49"/>
      <c r="G102" s="77">
        <f t="shared" si="7"/>
        <v>0</v>
      </c>
      <c r="H102" s="77">
        <f t="shared" si="7"/>
        <v>0</v>
      </c>
    </row>
    <row r="103" spans="1:8" ht="51" hidden="1">
      <c r="A103" s="85" t="s">
        <v>120</v>
      </c>
      <c r="B103" s="66">
        <v>330</v>
      </c>
      <c r="C103" s="44" t="s">
        <v>58</v>
      </c>
      <c r="D103" s="37" t="s">
        <v>112</v>
      </c>
      <c r="E103" s="37" t="s">
        <v>118</v>
      </c>
      <c r="F103" s="37"/>
      <c r="G103" s="60">
        <f t="shared" si="7"/>
        <v>0</v>
      </c>
      <c r="H103" s="60">
        <f t="shared" si="7"/>
        <v>0</v>
      </c>
    </row>
    <row r="104" spans="1:8" ht="25.5" hidden="1">
      <c r="A104" s="80" t="s">
        <v>55</v>
      </c>
      <c r="B104" s="66">
        <v>330</v>
      </c>
      <c r="C104" s="44" t="s">
        <v>58</v>
      </c>
      <c r="D104" s="37" t="s">
        <v>112</v>
      </c>
      <c r="E104" s="37" t="s">
        <v>118</v>
      </c>
      <c r="F104" s="37" t="s">
        <v>56</v>
      </c>
      <c r="G104" s="60">
        <v>0</v>
      </c>
      <c r="H104" s="60">
        <v>0</v>
      </c>
    </row>
    <row r="105" spans="1:8" ht="20.25" customHeight="1">
      <c r="A105" s="79" t="s">
        <v>68</v>
      </c>
      <c r="B105" s="24">
        <v>330</v>
      </c>
      <c r="C105" s="45" t="s">
        <v>69</v>
      </c>
      <c r="D105" s="46"/>
      <c r="E105" s="46"/>
      <c r="F105" s="46"/>
      <c r="G105" s="47">
        <f>G106+G121+G129+G164</f>
        <v>6324.1</v>
      </c>
      <c r="H105" s="47">
        <f>H106+H121+H129+H164</f>
        <v>5971.5</v>
      </c>
    </row>
    <row r="106" spans="1:8" ht="18" customHeight="1">
      <c r="A106" s="199" t="s">
        <v>70</v>
      </c>
      <c r="B106" s="162">
        <v>330</v>
      </c>
      <c r="C106" s="200" t="s">
        <v>69</v>
      </c>
      <c r="D106" s="201" t="s">
        <v>48</v>
      </c>
      <c r="E106" s="201"/>
      <c r="F106" s="201"/>
      <c r="G106" s="202">
        <f>G116+G107</f>
        <v>3574</v>
      </c>
      <c r="H106" s="202">
        <f>H116+H107</f>
        <v>3571</v>
      </c>
    </row>
    <row r="107" spans="1:8" ht="39" customHeight="1">
      <c r="A107" s="209" t="s">
        <v>344</v>
      </c>
      <c r="B107" s="208">
        <v>330</v>
      </c>
      <c r="C107" s="214" t="s">
        <v>69</v>
      </c>
      <c r="D107" s="214" t="s">
        <v>48</v>
      </c>
      <c r="E107" s="208" t="s">
        <v>174</v>
      </c>
      <c r="F107" s="208"/>
      <c r="G107" s="208">
        <f>G108</f>
        <v>3249.2</v>
      </c>
      <c r="H107" s="249">
        <f>H108</f>
        <v>3246.3</v>
      </c>
    </row>
    <row r="108" spans="1:8" ht="50.25" customHeight="1">
      <c r="A108" s="209" t="s">
        <v>275</v>
      </c>
      <c r="B108" s="208">
        <v>330</v>
      </c>
      <c r="C108" s="214" t="s">
        <v>69</v>
      </c>
      <c r="D108" s="214" t="s">
        <v>48</v>
      </c>
      <c r="E108" s="208" t="s">
        <v>278</v>
      </c>
      <c r="F108" s="208"/>
      <c r="G108" s="208">
        <f>G109</f>
        <v>3249.2</v>
      </c>
      <c r="H108" s="249">
        <f>H109</f>
        <v>3246.3</v>
      </c>
    </row>
    <row r="109" spans="1:8" ht="51" customHeight="1">
      <c r="A109" s="209" t="s">
        <v>276</v>
      </c>
      <c r="B109" s="212">
        <v>330</v>
      </c>
      <c r="C109" s="215" t="s">
        <v>69</v>
      </c>
      <c r="D109" s="215" t="s">
        <v>48</v>
      </c>
      <c r="E109" s="212" t="s">
        <v>291</v>
      </c>
      <c r="F109" s="212"/>
      <c r="G109" s="247">
        <f>G110+G112+G114</f>
        <v>3249.2</v>
      </c>
      <c r="H109" s="247">
        <f>H110+H112+H114</f>
        <v>3246.3</v>
      </c>
    </row>
    <row r="110" spans="1:8" ht="25.5">
      <c r="A110" s="210" t="s">
        <v>311</v>
      </c>
      <c r="B110" s="212">
        <v>330</v>
      </c>
      <c r="C110" s="215" t="s">
        <v>69</v>
      </c>
      <c r="D110" s="215" t="s">
        <v>48</v>
      </c>
      <c r="E110" s="212" t="s">
        <v>291</v>
      </c>
      <c r="F110" s="212"/>
      <c r="G110" s="247">
        <f>G111</f>
        <v>1772.7</v>
      </c>
      <c r="H110" s="247">
        <f>H111</f>
        <v>1771.5</v>
      </c>
    </row>
    <row r="111" spans="1:8" ht="25.5" customHeight="1">
      <c r="A111" s="211" t="s">
        <v>169</v>
      </c>
      <c r="B111" s="213">
        <v>330</v>
      </c>
      <c r="C111" s="216" t="s">
        <v>69</v>
      </c>
      <c r="D111" s="216" t="s">
        <v>48</v>
      </c>
      <c r="E111" s="213" t="s">
        <v>291</v>
      </c>
      <c r="F111" s="213">
        <v>200</v>
      </c>
      <c r="G111" s="248">
        <v>1772.7</v>
      </c>
      <c r="H111" s="248">
        <v>1771.5</v>
      </c>
    </row>
    <row r="112" spans="1:8" ht="25.5" customHeight="1">
      <c r="A112" s="210" t="s">
        <v>312</v>
      </c>
      <c r="B112" s="212">
        <v>330</v>
      </c>
      <c r="C112" s="215" t="s">
        <v>69</v>
      </c>
      <c r="D112" s="215" t="s">
        <v>48</v>
      </c>
      <c r="E112" s="212" t="s">
        <v>291</v>
      </c>
      <c r="F112" s="212"/>
      <c r="G112" s="248">
        <f>G113</f>
        <v>1466.5</v>
      </c>
      <c r="H112" s="248">
        <f>H113</f>
        <v>1464.8</v>
      </c>
    </row>
    <row r="113" spans="1:8" ht="25.5" customHeight="1">
      <c r="A113" s="211" t="s">
        <v>169</v>
      </c>
      <c r="B113" s="213">
        <v>330</v>
      </c>
      <c r="C113" s="216" t="s">
        <v>69</v>
      </c>
      <c r="D113" s="216" t="s">
        <v>48</v>
      </c>
      <c r="E113" s="213" t="s">
        <v>291</v>
      </c>
      <c r="F113" s="213">
        <v>200</v>
      </c>
      <c r="G113" s="248">
        <v>1466.5</v>
      </c>
      <c r="H113" s="248">
        <v>1464.8</v>
      </c>
    </row>
    <row r="114" spans="1:8" ht="37.5" customHeight="1">
      <c r="A114" s="210" t="s">
        <v>277</v>
      </c>
      <c r="B114" s="212">
        <v>330</v>
      </c>
      <c r="C114" s="215" t="s">
        <v>69</v>
      </c>
      <c r="D114" s="215" t="s">
        <v>48</v>
      </c>
      <c r="E114" s="212" t="s">
        <v>291</v>
      </c>
      <c r="F114" s="212"/>
      <c r="G114" s="247">
        <f>G115</f>
        <v>10</v>
      </c>
      <c r="H114" s="247">
        <f>H115</f>
        <v>10</v>
      </c>
    </row>
    <row r="115" spans="1:8" ht="29.25" customHeight="1">
      <c r="A115" s="211" t="s">
        <v>169</v>
      </c>
      <c r="B115" s="213">
        <v>330</v>
      </c>
      <c r="C115" s="216" t="s">
        <v>69</v>
      </c>
      <c r="D115" s="216" t="s">
        <v>48</v>
      </c>
      <c r="E115" s="213" t="s">
        <v>291</v>
      </c>
      <c r="F115" s="213">
        <v>200</v>
      </c>
      <c r="G115" s="248">
        <v>10</v>
      </c>
      <c r="H115" s="248">
        <v>10</v>
      </c>
    </row>
    <row r="116" spans="1:8" ht="15.75" customHeight="1">
      <c r="A116" s="203" t="s">
        <v>82</v>
      </c>
      <c r="B116" s="204">
        <v>330</v>
      </c>
      <c r="C116" s="205" t="s">
        <v>69</v>
      </c>
      <c r="D116" s="206" t="s">
        <v>48</v>
      </c>
      <c r="E116" s="206" t="s">
        <v>149</v>
      </c>
      <c r="F116" s="206"/>
      <c r="G116" s="207">
        <f>G117+G119</f>
        <v>324.8</v>
      </c>
      <c r="H116" s="207">
        <f>H117+H119</f>
        <v>324.7</v>
      </c>
    </row>
    <row r="117" spans="1:8" ht="18.75" customHeight="1">
      <c r="A117" s="117" t="s">
        <v>170</v>
      </c>
      <c r="B117" s="66">
        <v>330</v>
      </c>
      <c r="C117" s="118" t="s">
        <v>69</v>
      </c>
      <c r="D117" s="42" t="s">
        <v>48</v>
      </c>
      <c r="E117" s="42" t="s">
        <v>171</v>
      </c>
      <c r="F117" s="42"/>
      <c r="G117" s="94">
        <f>G118</f>
        <v>324.8</v>
      </c>
      <c r="H117" s="94">
        <f>H118</f>
        <v>324.7</v>
      </c>
    </row>
    <row r="118" spans="1:8" ht="25.5">
      <c r="A118" s="132" t="s">
        <v>169</v>
      </c>
      <c r="B118" s="121">
        <v>330</v>
      </c>
      <c r="C118" s="133" t="s">
        <v>69</v>
      </c>
      <c r="D118" s="134" t="s">
        <v>48</v>
      </c>
      <c r="E118" s="123" t="s">
        <v>171</v>
      </c>
      <c r="F118" s="123" t="s">
        <v>56</v>
      </c>
      <c r="G118" s="141">
        <v>324.8</v>
      </c>
      <c r="H118" s="141">
        <v>324.7</v>
      </c>
    </row>
    <row r="119" spans="1:8" hidden="1">
      <c r="A119" s="87" t="s">
        <v>172</v>
      </c>
      <c r="B119" s="66">
        <v>330</v>
      </c>
      <c r="C119" s="40" t="s">
        <v>69</v>
      </c>
      <c r="D119" s="41" t="s">
        <v>48</v>
      </c>
      <c r="E119" s="42" t="s">
        <v>173</v>
      </c>
      <c r="F119" s="42"/>
      <c r="G119" s="63">
        <f>G120</f>
        <v>0</v>
      </c>
      <c r="H119" s="63">
        <f>H120</f>
        <v>0</v>
      </c>
    </row>
    <row r="120" spans="1:8" ht="25.5" hidden="1">
      <c r="A120" s="132" t="s">
        <v>169</v>
      </c>
      <c r="B120" s="126">
        <v>330</v>
      </c>
      <c r="C120" s="133" t="s">
        <v>69</v>
      </c>
      <c r="D120" s="134" t="s">
        <v>48</v>
      </c>
      <c r="E120" s="123" t="s">
        <v>173</v>
      </c>
      <c r="F120" s="123" t="s">
        <v>56</v>
      </c>
      <c r="G120" s="141"/>
      <c r="H120" s="141"/>
    </row>
    <row r="121" spans="1:8">
      <c r="A121" s="166" t="s">
        <v>71</v>
      </c>
      <c r="B121" s="162">
        <v>330</v>
      </c>
      <c r="C121" s="163" t="s">
        <v>69</v>
      </c>
      <c r="D121" s="164" t="s">
        <v>50</v>
      </c>
      <c r="E121" s="164"/>
      <c r="F121" s="164"/>
      <c r="G121" s="167">
        <f t="shared" ref="G121:H125" si="8">G122</f>
        <v>48.7</v>
      </c>
      <c r="H121" s="167">
        <f t="shared" si="8"/>
        <v>48.7</v>
      </c>
    </row>
    <row r="122" spans="1:8" ht="38.25">
      <c r="A122" s="87" t="s">
        <v>344</v>
      </c>
      <c r="B122" s="66">
        <v>330</v>
      </c>
      <c r="C122" s="40" t="s">
        <v>69</v>
      </c>
      <c r="D122" s="41" t="s">
        <v>50</v>
      </c>
      <c r="E122" s="42" t="s">
        <v>174</v>
      </c>
      <c r="F122" s="42"/>
      <c r="G122" s="63">
        <f t="shared" si="8"/>
        <v>48.7</v>
      </c>
      <c r="H122" s="63">
        <f t="shared" si="8"/>
        <v>48.7</v>
      </c>
    </row>
    <row r="123" spans="1:8" ht="42.75" customHeight="1">
      <c r="A123" s="87" t="s">
        <v>314</v>
      </c>
      <c r="B123" s="66">
        <v>330</v>
      </c>
      <c r="C123" s="40" t="s">
        <v>69</v>
      </c>
      <c r="D123" s="41" t="s">
        <v>50</v>
      </c>
      <c r="E123" s="42" t="s">
        <v>245</v>
      </c>
      <c r="F123" s="42"/>
      <c r="G123" s="63">
        <f t="shared" si="8"/>
        <v>48.7</v>
      </c>
      <c r="H123" s="63">
        <f t="shared" si="8"/>
        <v>48.7</v>
      </c>
    </row>
    <row r="124" spans="1:8" ht="59.25" customHeight="1">
      <c r="A124" s="87" t="s">
        <v>315</v>
      </c>
      <c r="B124" s="66">
        <v>330</v>
      </c>
      <c r="C124" s="40" t="s">
        <v>69</v>
      </c>
      <c r="D124" s="41" t="s">
        <v>50</v>
      </c>
      <c r="E124" s="42" t="s">
        <v>246</v>
      </c>
      <c r="F124" s="42"/>
      <c r="G124" s="63">
        <f t="shared" si="8"/>
        <v>48.7</v>
      </c>
      <c r="H124" s="63">
        <f t="shared" si="8"/>
        <v>48.7</v>
      </c>
    </row>
    <row r="125" spans="1:8" ht="56.25" customHeight="1">
      <c r="A125" s="80" t="s">
        <v>268</v>
      </c>
      <c r="B125" s="93">
        <v>330</v>
      </c>
      <c r="C125" s="25" t="s">
        <v>69</v>
      </c>
      <c r="D125" s="36" t="s">
        <v>50</v>
      </c>
      <c r="E125" s="26" t="s">
        <v>246</v>
      </c>
      <c r="F125" s="26"/>
      <c r="G125" s="59">
        <f t="shared" si="8"/>
        <v>48.7</v>
      </c>
      <c r="H125" s="59">
        <f t="shared" si="8"/>
        <v>48.7</v>
      </c>
    </row>
    <row r="126" spans="1:8" ht="25.5">
      <c r="A126" s="132" t="s">
        <v>169</v>
      </c>
      <c r="B126" s="121">
        <v>330</v>
      </c>
      <c r="C126" s="133" t="s">
        <v>69</v>
      </c>
      <c r="D126" s="134" t="s">
        <v>50</v>
      </c>
      <c r="E126" s="123" t="s">
        <v>246</v>
      </c>
      <c r="F126" s="123" t="s">
        <v>56</v>
      </c>
      <c r="G126" s="141">
        <v>48.7</v>
      </c>
      <c r="H126" s="141">
        <v>48.7</v>
      </c>
    </row>
    <row r="127" spans="1:8" s="21" customFormat="1" ht="66" hidden="1" customHeight="1">
      <c r="A127" s="89" t="s">
        <v>117</v>
      </c>
      <c r="B127" s="66">
        <v>330</v>
      </c>
      <c r="C127" s="51" t="s">
        <v>69</v>
      </c>
      <c r="D127" s="38" t="s">
        <v>50</v>
      </c>
      <c r="E127" s="37" t="s">
        <v>127</v>
      </c>
      <c r="F127" s="38"/>
      <c r="G127" s="62"/>
      <c r="H127" s="62"/>
    </row>
    <row r="128" spans="1:8" s="21" customFormat="1" ht="34.5" hidden="1" customHeight="1">
      <c r="A128" s="80" t="s">
        <v>55</v>
      </c>
      <c r="B128" s="66">
        <v>330</v>
      </c>
      <c r="C128" s="44" t="s">
        <v>69</v>
      </c>
      <c r="D128" s="37" t="s">
        <v>50</v>
      </c>
      <c r="E128" s="37" t="s">
        <v>127</v>
      </c>
      <c r="F128" s="37" t="s">
        <v>56</v>
      </c>
      <c r="G128" s="60"/>
      <c r="H128" s="60"/>
    </row>
    <row r="129" spans="1:8" ht="18" customHeight="1">
      <c r="A129" s="175" t="s">
        <v>72</v>
      </c>
      <c r="B129" s="162">
        <v>330</v>
      </c>
      <c r="C129" s="163" t="s">
        <v>69</v>
      </c>
      <c r="D129" s="164" t="s">
        <v>54</v>
      </c>
      <c r="E129" s="164"/>
      <c r="F129" s="164"/>
      <c r="G129" s="167">
        <f>G130+G141</f>
        <v>2656.3</v>
      </c>
      <c r="H129" s="167">
        <f>H130+H141</f>
        <v>2351.8000000000002</v>
      </c>
    </row>
    <row r="130" spans="1:8" ht="47.25" customHeight="1">
      <c r="A130" s="142" t="s">
        <v>344</v>
      </c>
      <c r="B130" s="66">
        <v>330</v>
      </c>
      <c r="C130" s="118" t="s">
        <v>69</v>
      </c>
      <c r="D130" s="42" t="s">
        <v>54</v>
      </c>
      <c r="E130" s="42" t="s">
        <v>174</v>
      </c>
      <c r="F130" s="42"/>
      <c r="G130" s="63">
        <f>G131</f>
        <v>865.7</v>
      </c>
      <c r="H130" s="63">
        <f>H131</f>
        <v>561.5</v>
      </c>
    </row>
    <row r="131" spans="1:8" ht="45.75" customHeight="1">
      <c r="A131" s="90" t="s">
        <v>345</v>
      </c>
      <c r="B131" s="66">
        <v>330</v>
      </c>
      <c r="C131" s="40" t="s">
        <v>69</v>
      </c>
      <c r="D131" s="41" t="s">
        <v>54</v>
      </c>
      <c r="E131" s="42" t="s">
        <v>248</v>
      </c>
      <c r="F131" s="42"/>
      <c r="G131" s="63">
        <f>G132</f>
        <v>865.7</v>
      </c>
      <c r="H131" s="63">
        <f>H132</f>
        <v>561.5</v>
      </c>
    </row>
    <row r="132" spans="1:8" ht="59.25" customHeight="1">
      <c r="A132" s="143" t="s">
        <v>346</v>
      </c>
      <c r="B132" s="66">
        <v>330</v>
      </c>
      <c r="C132" s="40" t="s">
        <v>69</v>
      </c>
      <c r="D132" s="41" t="s">
        <v>54</v>
      </c>
      <c r="E132" s="42" t="s">
        <v>250</v>
      </c>
      <c r="F132" s="42"/>
      <c r="G132" s="63">
        <f>G133+G135+G137+G139</f>
        <v>865.7</v>
      </c>
      <c r="H132" s="63">
        <f>H133+H135+H137+H139</f>
        <v>561.5</v>
      </c>
    </row>
    <row r="133" spans="1:8" ht="19.5" customHeight="1">
      <c r="A133" s="116" t="s">
        <v>251</v>
      </c>
      <c r="B133" s="144">
        <v>330</v>
      </c>
      <c r="C133" s="25" t="s">
        <v>69</v>
      </c>
      <c r="D133" s="36" t="s">
        <v>54</v>
      </c>
      <c r="E133" s="26" t="s">
        <v>250</v>
      </c>
      <c r="F133" s="26"/>
      <c r="G133" s="59">
        <f>G134</f>
        <v>81.099999999999994</v>
      </c>
      <c r="H133" s="59">
        <f>H134</f>
        <v>0</v>
      </c>
    </row>
    <row r="134" spans="1:8" ht="31.5" customHeight="1">
      <c r="A134" s="145" t="s">
        <v>169</v>
      </c>
      <c r="B134" s="146">
        <v>330</v>
      </c>
      <c r="C134" s="122" t="s">
        <v>69</v>
      </c>
      <c r="D134" s="123" t="s">
        <v>54</v>
      </c>
      <c r="E134" s="123" t="s">
        <v>252</v>
      </c>
      <c r="F134" s="123" t="s">
        <v>56</v>
      </c>
      <c r="G134" s="147">
        <v>81.099999999999994</v>
      </c>
      <c r="H134" s="147">
        <v>0</v>
      </c>
    </row>
    <row r="135" spans="1:8" ht="16.5" customHeight="1">
      <c r="A135" s="148" t="s">
        <v>73</v>
      </c>
      <c r="B135" s="93">
        <v>330</v>
      </c>
      <c r="C135" s="28" t="s">
        <v>69</v>
      </c>
      <c r="D135" s="26" t="s">
        <v>54</v>
      </c>
      <c r="E135" s="26" t="s">
        <v>250</v>
      </c>
      <c r="F135" s="26"/>
      <c r="G135" s="59">
        <f>G136</f>
        <v>784.6</v>
      </c>
      <c r="H135" s="59">
        <f>H136</f>
        <v>561.5</v>
      </c>
    </row>
    <row r="136" spans="1:8" ht="33" customHeight="1">
      <c r="A136" s="149" t="s">
        <v>169</v>
      </c>
      <c r="B136" s="121">
        <v>330</v>
      </c>
      <c r="C136" s="122" t="s">
        <v>69</v>
      </c>
      <c r="D136" s="123" t="s">
        <v>54</v>
      </c>
      <c r="E136" s="123" t="s">
        <v>250</v>
      </c>
      <c r="F136" s="123" t="s">
        <v>56</v>
      </c>
      <c r="G136" s="141">
        <v>784.6</v>
      </c>
      <c r="H136" s="141">
        <v>561.5</v>
      </c>
    </row>
    <row r="137" spans="1:8" ht="19.5" hidden="1" customHeight="1">
      <c r="A137" s="191" t="s">
        <v>218</v>
      </c>
      <c r="B137" s="93">
        <v>330</v>
      </c>
      <c r="C137" s="28" t="s">
        <v>69</v>
      </c>
      <c r="D137" s="26" t="s">
        <v>54</v>
      </c>
      <c r="E137" s="26" t="s">
        <v>250</v>
      </c>
      <c r="F137" s="26"/>
      <c r="G137" s="59">
        <f>G138</f>
        <v>0</v>
      </c>
      <c r="H137" s="59">
        <f>H138</f>
        <v>0</v>
      </c>
    </row>
    <row r="138" spans="1:8" ht="33" hidden="1" customHeight="1">
      <c r="A138" s="149" t="s">
        <v>169</v>
      </c>
      <c r="B138" s="121">
        <v>330</v>
      </c>
      <c r="C138" s="122" t="s">
        <v>69</v>
      </c>
      <c r="D138" s="123" t="s">
        <v>54</v>
      </c>
      <c r="E138" s="123" t="s">
        <v>250</v>
      </c>
      <c r="F138" s="123" t="s">
        <v>56</v>
      </c>
      <c r="G138" s="141">
        <v>0</v>
      </c>
      <c r="H138" s="141">
        <v>0</v>
      </c>
    </row>
    <row r="139" spans="1:8" ht="21" hidden="1" customHeight="1">
      <c r="A139" s="191" t="s">
        <v>288</v>
      </c>
      <c r="B139" s="233" t="s">
        <v>289</v>
      </c>
      <c r="C139" s="28" t="s">
        <v>69</v>
      </c>
      <c r="D139" s="26" t="s">
        <v>54</v>
      </c>
      <c r="E139" s="26" t="s">
        <v>250</v>
      </c>
      <c r="F139" s="26"/>
      <c r="G139" s="59">
        <f>G140</f>
        <v>0</v>
      </c>
      <c r="H139" s="59">
        <f>H140</f>
        <v>0</v>
      </c>
    </row>
    <row r="140" spans="1:8" ht="33" hidden="1" customHeight="1">
      <c r="A140" s="149" t="s">
        <v>169</v>
      </c>
      <c r="B140" s="234" t="s">
        <v>289</v>
      </c>
      <c r="C140" s="122" t="s">
        <v>69</v>
      </c>
      <c r="D140" s="123" t="s">
        <v>54</v>
      </c>
      <c r="E140" s="123" t="s">
        <v>250</v>
      </c>
      <c r="F140" s="123" t="s">
        <v>56</v>
      </c>
      <c r="G140" s="141"/>
      <c r="H140" s="141"/>
    </row>
    <row r="141" spans="1:8" ht="17.25" customHeight="1">
      <c r="A141" s="95" t="s">
        <v>82</v>
      </c>
      <c r="B141" s="66">
        <v>330</v>
      </c>
      <c r="C141" s="118" t="s">
        <v>69</v>
      </c>
      <c r="D141" s="42" t="s">
        <v>54</v>
      </c>
      <c r="E141" s="42" t="s">
        <v>149</v>
      </c>
      <c r="F141" s="42"/>
      <c r="G141" s="63">
        <f>G144+G150+G152+G154+G159</f>
        <v>1790.6000000000001</v>
      </c>
      <c r="H141" s="63">
        <f>H144+H150+H152+H154+H159</f>
        <v>1790.3000000000002</v>
      </c>
    </row>
    <row r="142" spans="1:8" ht="17.25" hidden="1" customHeight="1">
      <c r="A142" s="191" t="s">
        <v>288</v>
      </c>
      <c r="B142" s="93">
        <v>330</v>
      </c>
      <c r="C142" s="28" t="s">
        <v>69</v>
      </c>
      <c r="D142" s="26" t="s">
        <v>54</v>
      </c>
      <c r="E142" s="26" t="s">
        <v>290</v>
      </c>
      <c r="F142" s="26"/>
      <c r="G142" s="59">
        <f>G143</f>
        <v>0</v>
      </c>
      <c r="H142" s="59">
        <f>H143</f>
        <v>0</v>
      </c>
    </row>
    <row r="143" spans="1:8" ht="34.5" hidden="1" customHeight="1">
      <c r="A143" s="149" t="s">
        <v>169</v>
      </c>
      <c r="B143" s="121">
        <v>330</v>
      </c>
      <c r="C143" s="122" t="s">
        <v>69</v>
      </c>
      <c r="D143" s="123" t="s">
        <v>54</v>
      </c>
      <c r="E143" s="123" t="s">
        <v>290</v>
      </c>
      <c r="F143" s="123" t="s">
        <v>56</v>
      </c>
      <c r="G143" s="141">
        <v>0</v>
      </c>
      <c r="H143" s="141">
        <v>0</v>
      </c>
    </row>
    <row r="144" spans="1:8" ht="16.5" customHeight="1">
      <c r="A144" s="88" t="s">
        <v>164</v>
      </c>
      <c r="B144" s="93">
        <v>330</v>
      </c>
      <c r="C144" s="44" t="s">
        <v>69</v>
      </c>
      <c r="D144" s="37" t="s">
        <v>54</v>
      </c>
      <c r="E144" s="37" t="s">
        <v>165</v>
      </c>
      <c r="F144" s="37"/>
      <c r="G144" s="60">
        <f>G145</f>
        <v>278.5</v>
      </c>
      <c r="H144" s="60">
        <f>H145</f>
        <v>278.39999999999998</v>
      </c>
    </row>
    <row r="145" spans="1:8" ht="28.5" customHeight="1">
      <c r="A145" s="150" t="s">
        <v>169</v>
      </c>
      <c r="B145" s="121">
        <v>330</v>
      </c>
      <c r="C145" s="127" t="s">
        <v>69</v>
      </c>
      <c r="D145" s="128" t="s">
        <v>54</v>
      </c>
      <c r="E145" s="128" t="s">
        <v>165</v>
      </c>
      <c r="F145" s="128" t="s">
        <v>56</v>
      </c>
      <c r="G145" s="151">
        <v>278.5</v>
      </c>
      <c r="H145" s="151">
        <v>278.39999999999998</v>
      </c>
    </row>
    <row r="146" spans="1:8" ht="20.25" hidden="1" customHeight="1">
      <c r="A146" s="88" t="s">
        <v>175</v>
      </c>
      <c r="B146" s="93">
        <v>330</v>
      </c>
      <c r="C146" s="44" t="s">
        <v>69</v>
      </c>
      <c r="D146" s="37" t="s">
        <v>54</v>
      </c>
      <c r="E146" s="37" t="s">
        <v>176</v>
      </c>
      <c r="F146" s="37"/>
      <c r="G146" s="60">
        <f>G147</f>
        <v>0</v>
      </c>
      <c r="H146" s="60">
        <f>H147</f>
        <v>0</v>
      </c>
    </row>
    <row r="147" spans="1:8" ht="28.5" hidden="1" customHeight="1">
      <c r="A147" s="150" t="s">
        <v>169</v>
      </c>
      <c r="B147" s="121">
        <v>330</v>
      </c>
      <c r="C147" s="127" t="s">
        <v>69</v>
      </c>
      <c r="D147" s="128" t="s">
        <v>54</v>
      </c>
      <c r="E147" s="128" t="s">
        <v>176</v>
      </c>
      <c r="F147" s="128" t="s">
        <v>56</v>
      </c>
      <c r="G147" s="151"/>
      <c r="H147" s="151"/>
    </row>
    <row r="148" spans="1:8" ht="24.75" hidden="1" customHeight="1">
      <c r="A148" s="88" t="s">
        <v>166</v>
      </c>
      <c r="B148" s="93">
        <v>330</v>
      </c>
      <c r="C148" s="44" t="s">
        <v>69</v>
      </c>
      <c r="D148" s="37" t="s">
        <v>54</v>
      </c>
      <c r="E148" s="37" t="s">
        <v>167</v>
      </c>
      <c r="F148" s="37"/>
      <c r="G148" s="60">
        <f>G149</f>
        <v>0</v>
      </c>
      <c r="H148" s="60">
        <f>H149</f>
        <v>0</v>
      </c>
    </row>
    <row r="149" spans="1:8" ht="28.5" hidden="1" customHeight="1">
      <c r="A149" s="150" t="s">
        <v>169</v>
      </c>
      <c r="B149" s="121">
        <v>330</v>
      </c>
      <c r="C149" s="127" t="s">
        <v>69</v>
      </c>
      <c r="D149" s="128" t="s">
        <v>54</v>
      </c>
      <c r="E149" s="128" t="s">
        <v>167</v>
      </c>
      <c r="F149" s="128" t="s">
        <v>56</v>
      </c>
      <c r="G149" s="151"/>
      <c r="H149" s="151"/>
    </row>
    <row r="150" spans="1:8" ht="28.5" customHeight="1">
      <c r="A150" s="88" t="s">
        <v>347</v>
      </c>
      <c r="B150" s="93">
        <v>330</v>
      </c>
      <c r="C150" s="44" t="s">
        <v>69</v>
      </c>
      <c r="D150" s="37" t="s">
        <v>54</v>
      </c>
      <c r="E150" s="37" t="s">
        <v>176</v>
      </c>
      <c r="F150" s="37"/>
      <c r="G150" s="60">
        <f>G151</f>
        <v>46.1</v>
      </c>
      <c r="H150" s="60">
        <f>H151</f>
        <v>46</v>
      </c>
    </row>
    <row r="151" spans="1:8" ht="28.5" customHeight="1">
      <c r="A151" s="150" t="s">
        <v>169</v>
      </c>
      <c r="B151" s="121">
        <v>330</v>
      </c>
      <c r="C151" s="127" t="s">
        <v>69</v>
      </c>
      <c r="D151" s="128" t="s">
        <v>54</v>
      </c>
      <c r="E151" s="128" t="s">
        <v>176</v>
      </c>
      <c r="F151" s="128" t="s">
        <v>56</v>
      </c>
      <c r="G151" s="151">
        <v>46.1</v>
      </c>
      <c r="H151" s="151">
        <v>46</v>
      </c>
    </row>
    <row r="152" spans="1:8" ht="28.5" customHeight="1">
      <c r="A152" s="88" t="s">
        <v>166</v>
      </c>
      <c r="B152" s="93">
        <v>330</v>
      </c>
      <c r="C152" s="44" t="s">
        <v>69</v>
      </c>
      <c r="D152" s="37" t="s">
        <v>54</v>
      </c>
      <c r="E152" s="37" t="s">
        <v>167</v>
      </c>
      <c r="F152" s="37"/>
      <c r="G152" s="60">
        <f>G153</f>
        <v>127.9</v>
      </c>
      <c r="H152" s="60">
        <f>H153</f>
        <v>127.8</v>
      </c>
    </row>
    <row r="153" spans="1:8" ht="28.5" customHeight="1">
      <c r="A153" s="150" t="s">
        <v>169</v>
      </c>
      <c r="B153" s="121">
        <v>330</v>
      </c>
      <c r="C153" s="127" t="s">
        <v>69</v>
      </c>
      <c r="D153" s="128" t="s">
        <v>54</v>
      </c>
      <c r="E153" s="128" t="s">
        <v>167</v>
      </c>
      <c r="F153" s="128" t="s">
        <v>56</v>
      </c>
      <c r="G153" s="151">
        <v>127.9</v>
      </c>
      <c r="H153" s="151">
        <v>127.8</v>
      </c>
    </row>
    <row r="154" spans="1:8" ht="38.25">
      <c r="A154" s="282" t="s">
        <v>348</v>
      </c>
      <c r="B154" s="283">
        <v>330</v>
      </c>
      <c r="C154" s="284" t="s">
        <v>69</v>
      </c>
      <c r="D154" s="285" t="s">
        <v>54</v>
      </c>
      <c r="E154" s="285" t="s">
        <v>349</v>
      </c>
      <c r="F154" s="285"/>
      <c r="G154" s="292">
        <f>G155+G157</f>
        <v>956.2</v>
      </c>
      <c r="H154" s="292">
        <f>H155+H157</f>
        <v>956.2</v>
      </c>
    </row>
    <row r="155" spans="1:8" ht="28.5" customHeight="1">
      <c r="A155" s="283" t="s">
        <v>350</v>
      </c>
      <c r="B155" s="283">
        <v>330</v>
      </c>
      <c r="C155" s="284" t="s">
        <v>69</v>
      </c>
      <c r="D155" s="285" t="s">
        <v>54</v>
      </c>
      <c r="E155" s="285" t="s">
        <v>349</v>
      </c>
      <c r="F155" s="286"/>
      <c r="G155" s="290">
        <f>G156</f>
        <v>843.7</v>
      </c>
      <c r="H155" s="290">
        <f>H156</f>
        <v>843.7</v>
      </c>
    </row>
    <row r="156" spans="1:8" ht="28.5" customHeight="1">
      <c r="A156" s="277" t="s">
        <v>169</v>
      </c>
      <c r="B156" s="268">
        <v>330</v>
      </c>
      <c r="C156" s="278" t="s">
        <v>69</v>
      </c>
      <c r="D156" s="279" t="s">
        <v>54</v>
      </c>
      <c r="E156" s="279" t="s">
        <v>349</v>
      </c>
      <c r="F156" s="280">
        <v>200</v>
      </c>
      <c r="G156" s="289">
        <v>843.7</v>
      </c>
      <c r="H156" s="151">
        <v>843.7</v>
      </c>
    </row>
    <row r="157" spans="1:8" ht="38.25">
      <c r="A157" s="287" t="s">
        <v>351</v>
      </c>
      <c r="B157" s="283">
        <v>330</v>
      </c>
      <c r="C157" s="284" t="s">
        <v>69</v>
      </c>
      <c r="D157" s="285" t="s">
        <v>54</v>
      </c>
      <c r="E157" s="285" t="s">
        <v>352</v>
      </c>
      <c r="F157" s="286"/>
      <c r="G157" s="290">
        <f>G158</f>
        <v>112.5</v>
      </c>
      <c r="H157" s="290">
        <f>H158</f>
        <v>112.5</v>
      </c>
    </row>
    <row r="158" spans="1:8" ht="28.5" customHeight="1">
      <c r="A158" s="277" t="s">
        <v>169</v>
      </c>
      <c r="B158" s="268">
        <v>330</v>
      </c>
      <c r="C158" s="278" t="s">
        <v>69</v>
      </c>
      <c r="D158" s="279" t="s">
        <v>54</v>
      </c>
      <c r="E158" s="279" t="s">
        <v>352</v>
      </c>
      <c r="F158" s="280">
        <v>200</v>
      </c>
      <c r="G158" s="289">
        <v>112.5</v>
      </c>
      <c r="H158" s="151">
        <v>112.5</v>
      </c>
    </row>
    <row r="159" spans="1:8" ht="38.25">
      <c r="A159" s="283" t="s">
        <v>348</v>
      </c>
      <c r="B159" s="283">
        <v>330</v>
      </c>
      <c r="C159" s="284" t="s">
        <v>69</v>
      </c>
      <c r="D159" s="285" t="s">
        <v>54</v>
      </c>
      <c r="E159" s="285" t="s">
        <v>349</v>
      </c>
      <c r="F159" s="288"/>
      <c r="G159" s="292">
        <f>G160+G162</f>
        <v>381.90000000000003</v>
      </c>
      <c r="H159" s="292">
        <f>H160+H162</f>
        <v>381.90000000000003</v>
      </c>
    </row>
    <row r="160" spans="1:8" ht="28.5" customHeight="1">
      <c r="A160" s="287" t="s">
        <v>353</v>
      </c>
      <c r="B160" s="283">
        <v>330</v>
      </c>
      <c r="C160" s="284" t="s">
        <v>69</v>
      </c>
      <c r="D160" s="285" t="s">
        <v>54</v>
      </c>
      <c r="E160" s="285" t="s">
        <v>349</v>
      </c>
      <c r="F160" s="286"/>
      <c r="G160" s="290">
        <f>G161</f>
        <v>334.1</v>
      </c>
      <c r="H160" s="290">
        <f>H161</f>
        <v>334.1</v>
      </c>
    </row>
    <row r="161" spans="1:8" ht="28.5" customHeight="1">
      <c r="A161" s="277" t="s">
        <v>169</v>
      </c>
      <c r="B161" s="268">
        <v>330</v>
      </c>
      <c r="C161" s="278" t="s">
        <v>69</v>
      </c>
      <c r="D161" s="279" t="s">
        <v>54</v>
      </c>
      <c r="E161" s="279" t="s">
        <v>349</v>
      </c>
      <c r="F161" s="280">
        <v>200</v>
      </c>
      <c r="G161" s="289">
        <v>334.1</v>
      </c>
      <c r="H161" s="151">
        <v>334.1</v>
      </c>
    </row>
    <row r="162" spans="1:8" ht="38.25">
      <c r="A162" s="287" t="s">
        <v>351</v>
      </c>
      <c r="B162" s="283">
        <v>330</v>
      </c>
      <c r="C162" s="284" t="s">
        <v>69</v>
      </c>
      <c r="D162" s="285" t="s">
        <v>54</v>
      </c>
      <c r="E162" s="285" t="s">
        <v>352</v>
      </c>
      <c r="F162" s="286"/>
      <c r="G162" s="290">
        <f>G163</f>
        <v>47.8</v>
      </c>
      <c r="H162" s="290">
        <f>H163</f>
        <v>47.8</v>
      </c>
    </row>
    <row r="163" spans="1:8" ht="28.5" customHeight="1">
      <c r="A163" s="277" t="s">
        <v>169</v>
      </c>
      <c r="B163" s="268">
        <v>330</v>
      </c>
      <c r="C163" s="278" t="s">
        <v>69</v>
      </c>
      <c r="D163" s="279" t="s">
        <v>54</v>
      </c>
      <c r="E163" s="279" t="s">
        <v>352</v>
      </c>
      <c r="F163" s="281">
        <v>200</v>
      </c>
      <c r="G163" s="291">
        <v>47.8</v>
      </c>
      <c r="H163" s="151">
        <v>47.8</v>
      </c>
    </row>
    <row r="164" spans="1:8" ht="28.5" customHeight="1">
      <c r="A164" s="192" t="s">
        <v>260</v>
      </c>
      <c r="B164" s="162">
        <v>330</v>
      </c>
      <c r="C164" s="163" t="s">
        <v>69</v>
      </c>
      <c r="D164" s="164" t="s">
        <v>69</v>
      </c>
      <c r="E164" s="164"/>
      <c r="F164" s="164"/>
      <c r="G164" s="167">
        <f>G165</f>
        <v>45.1</v>
      </c>
      <c r="H164" s="167">
        <f>H165</f>
        <v>0</v>
      </c>
    </row>
    <row r="165" spans="1:8" ht="19.5" customHeight="1">
      <c r="A165" s="88" t="s">
        <v>274</v>
      </c>
      <c r="B165" s="93">
        <v>330</v>
      </c>
      <c r="C165" s="44" t="s">
        <v>69</v>
      </c>
      <c r="D165" s="37" t="s">
        <v>69</v>
      </c>
      <c r="E165" s="37" t="s">
        <v>149</v>
      </c>
      <c r="F165" s="37"/>
      <c r="G165" s="60">
        <f>G167</f>
        <v>45.1</v>
      </c>
      <c r="H165" s="60">
        <f>H167</f>
        <v>0</v>
      </c>
    </row>
    <row r="166" spans="1:8" ht="48.75" hidden="1" customHeight="1">
      <c r="A166" s="88" t="s">
        <v>247</v>
      </c>
      <c r="B166" s="93">
        <v>330</v>
      </c>
      <c r="C166" s="44" t="s">
        <v>69</v>
      </c>
      <c r="D166" s="37" t="s">
        <v>69</v>
      </c>
      <c r="E166" s="37" t="s">
        <v>149</v>
      </c>
      <c r="F166" s="37"/>
      <c r="G166" s="60"/>
      <c r="H166" s="60"/>
    </row>
    <row r="167" spans="1:8" ht="30.75" customHeight="1">
      <c r="A167" s="88" t="s">
        <v>270</v>
      </c>
      <c r="B167" s="93">
        <v>330</v>
      </c>
      <c r="C167" s="44" t="s">
        <v>69</v>
      </c>
      <c r="D167" s="37" t="s">
        <v>69</v>
      </c>
      <c r="E167" s="37" t="s">
        <v>273</v>
      </c>
      <c r="F167" s="37"/>
      <c r="G167" s="60">
        <f>G168</f>
        <v>45.1</v>
      </c>
      <c r="H167" s="60">
        <f>H168</f>
        <v>0</v>
      </c>
    </row>
    <row r="168" spans="1:8" ht="18.75" customHeight="1">
      <c r="A168" s="88" t="s">
        <v>219</v>
      </c>
      <c r="B168" s="93">
        <v>330</v>
      </c>
      <c r="C168" s="44" t="s">
        <v>69</v>
      </c>
      <c r="D168" s="37" t="s">
        <v>69</v>
      </c>
      <c r="E168" s="37" t="s">
        <v>273</v>
      </c>
      <c r="F168" s="37"/>
      <c r="G168" s="60">
        <f>G169</f>
        <v>45.1</v>
      </c>
      <c r="H168" s="60">
        <f>H169</f>
        <v>0</v>
      </c>
    </row>
    <row r="169" spans="1:8" ht="28.5" customHeight="1">
      <c r="A169" s="150" t="s">
        <v>145</v>
      </c>
      <c r="B169" s="121">
        <v>330</v>
      </c>
      <c r="C169" s="127" t="s">
        <v>69</v>
      </c>
      <c r="D169" s="128" t="s">
        <v>69</v>
      </c>
      <c r="E169" s="128" t="s">
        <v>273</v>
      </c>
      <c r="F169" s="128" t="s">
        <v>146</v>
      </c>
      <c r="G169" s="151">
        <v>45.1</v>
      </c>
      <c r="H169" s="151">
        <v>0</v>
      </c>
    </row>
    <row r="170" spans="1:8" ht="14.25">
      <c r="A170" s="91" t="s">
        <v>74</v>
      </c>
      <c r="B170" s="24">
        <v>330</v>
      </c>
      <c r="C170" s="45" t="s">
        <v>66</v>
      </c>
      <c r="D170" s="46"/>
      <c r="E170" s="46"/>
      <c r="F170" s="46"/>
      <c r="G170" s="47">
        <f>G171+G177+G184</f>
        <v>1826.1000000000001</v>
      </c>
      <c r="H170" s="47">
        <f>H171+H177+H184</f>
        <v>1735.1000000000001</v>
      </c>
    </row>
    <row r="171" spans="1:8" ht="14.25">
      <c r="A171" s="168" t="s">
        <v>75</v>
      </c>
      <c r="B171" s="162">
        <v>330</v>
      </c>
      <c r="C171" s="169" t="s">
        <v>66</v>
      </c>
      <c r="D171" s="169" t="s">
        <v>48</v>
      </c>
      <c r="E171" s="170"/>
      <c r="F171" s="170"/>
      <c r="G171" s="165">
        <f t="shared" ref="G171:H175" si="9">G172</f>
        <v>1518</v>
      </c>
      <c r="H171" s="165">
        <f t="shared" si="9"/>
        <v>1517.9</v>
      </c>
    </row>
    <row r="172" spans="1:8" ht="57">
      <c r="A172" s="171" t="s">
        <v>305</v>
      </c>
      <c r="B172" s="66">
        <v>330</v>
      </c>
      <c r="C172" s="96" t="s">
        <v>66</v>
      </c>
      <c r="D172" s="96" t="s">
        <v>48</v>
      </c>
      <c r="E172" s="96" t="s">
        <v>225</v>
      </c>
      <c r="F172" s="97"/>
      <c r="G172" s="94">
        <f t="shared" si="9"/>
        <v>1518</v>
      </c>
      <c r="H172" s="94">
        <f t="shared" si="9"/>
        <v>1517.9</v>
      </c>
    </row>
    <row r="173" spans="1:8" ht="42.75">
      <c r="A173" s="172" t="s">
        <v>333</v>
      </c>
      <c r="B173" s="66">
        <v>330</v>
      </c>
      <c r="C173" s="96" t="s">
        <v>66</v>
      </c>
      <c r="D173" s="96" t="s">
        <v>48</v>
      </c>
      <c r="E173" s="96" t="s">
        <v>227</v>
      </c>
      <c r="F173" s="97"/>
      <c r="G173" s="94">
        <f t="shared" si="9"/>
        <v>1518</v>
      </c>
      <c r="H173" s="94">
        <f t="shared" si="9"/>
        <v>1517.9</v>
      </c>
    </row>
    <row r="174" spans="1:8" ht="57">
      <c r="A174" s="173" t="s">
        <v>306</v>
      </c>
      <c r="B174" s="238">
        <v>330</v>
      </c>
      <c r="C174" s="174" t="s">
        <v>66</v>
      </c>
      <c r="D174" s="96" t="s">
        <v>48</v>
      </c>
      <c r="E174" s="96" t="s">
        <v>229</v>
      </c>
      <c r="F174" s="97"/>
      <c r="G174" s="94">
        <f t="shared" si="9"/>
        <v>1518</v>
      </c>
      <c r="H174" s="94">
        <f t="shared" si="9"/>
        <v>1517.9</v>
      </c>
    </row>
    <row r="175" spans="1:8" ht="38.25">
      <c r="A175" s="152" t="s">
        <v>309</v>
      </c>
      <c r="B175" s="153">
        <v>330</v>
      </c>
      <c r="C175" s="75" t="s">
        <v>66</v>
      </c>
      <c r="D175" s="75" t="s">
        <v>48</v>
      </c>
      <c r="E175" s="75" t="s">
        <v>229</v>
      </c>
      <c r="F175" s="78"/>
      <c r="G175" s="29">
        <f t="shared" si="9"/>
        <v>1518</v>
      </c>
      <c r="H175" s="29">
        <f t="shared" si="9"/>
        <v>1517.9</v>
      </c>
    </row>
    <row r="176" spans="1:8">
      <c r="A176" s="154" t="s">
        <v>76</v>
      </c>
      <c r="B176" s="160">
        <v>330</v>
      </c>
      <c r="C176" s="155" t="s">
        <v>66</v>
      </c>
      <c r="D176" s="156" t="s">
        <v>48</v>
      </c>
      <c r="E176" s="157" t="s">
        <v>229</v>
      </c>
      <c r="F176" s="158" t="s">
        <v>77</v>
      </c>
      <c r="G176" s="159">
        <v>1518</v>
      </c>
      <c r="H176" s="159">
        <v>1517.9</v>
      </c>
    </row>
    <row r="177" spans="1:8" ht="14.25">
      <c r="A177" s="193" t="s">
        <v>261</v>
      </c>
      <c r="B177" s="162">
        <v>330</v>
      </c>
      <c r="C177" s="169" t="s">
        <v>66</v>
      </c>
      <c r="D177" s="169" t="s">
        <v>54</v>
      </c>
      <c r="E177" s="169"/>
      <c r="F177" s="170"/>
      <c r="G177" s="165">
        <f>G178+G181</f>
        <v>217.2</v>
      </c>
      <c r="H177" s="165">
        <f>H178+H181</f>
        <v>217.2</v>
      </c>
    </row>
    <row r="178" spans="1:8" ht="38.25">
      <c r="A178" s="293" t="s">
        <v>354</v>
      </c>
      <c r="B178" s="294">
        <v>330</v>
      </c>
      <c r="C178" s="295" t="s">
        <v>66</v>
      </c>
      <c r="D178" s="295" t="s">
        <v>54</v>
      </c>
      <c r="E178" s="294" t="s">
        <v>355</v>
      </c>
      <c r="F178" s="294"/>
      <c r="G178" s="253">
        <f>G179</f>
        <v>13.2</v>
      </c>
      <c r="H178" s="253">
        <f>H179</f>
        <v>13.2</v>
      </c>
    </row>
    <row r="179" spans="1:8" ht="38.25">
      <c r="A179" s="296" t="s">
        <v>356</v>
      </c>
      <c r="B179" s="297">
        <v>330</v>
      </c>
      <c r="C179" s="298" t="s">
        <v>66</v>
      </c>
      <c r="D179" s="298" t="s">
        <v>54</v>
      </c>
      <c r="E179" s="297" t="s">
        <v>357</v>
      </c>
      <c r="F179" s="297"/>
      <c r="G179" s="254">
        <f>G180</f>
        <v>13.2</v>
      </c>
      <c r="H179" s="254">
        <f>H180</f>
        <v>13.2</v>
      </c>
    </row>
    <row r="180" spans="1:8" ht="25.5">
      <c r="A180" s="299" t="s">
        <v>169</v>
      </c>
      <c r="B180" s="300">
        <v>330</v>
      </c>
      <c r="C180" s="301" t="s">
        <v>66</v>
      </c>
      <c r="D180" s="301" t="s">
        <v>54</v>
      </c>
      <c r="E180" s="300" t="s">
        <v>357</v>
      </c>
      <c r="F180" s="300">
        <v>200</v>
      </c>
      <c r="G180" s="255">
        <v>13.2</v>
      </c>
      <c r="H180" s="255">
        <v>13.2</v>
      </c>
    </row>
    <row r="181" spans="1:8" ht="17.25" customHeight="1">
      <c r="A181" s="173" t="s">
        <v>83</v>
      </c>
      <c r="B181" s="238">
        <v>330</v>
      </c>
      <c r="C181" s="174" t="s">
        <v>66</v>
      </c>
      <c r="D181" s="96" t="s">
        <v>54</v>
      </c>
      <c r="E181" s="96" t="s">
        <v>152</v>
      </c>
      <c r="F181" s="97"/>
      <c r="G181" s="94">
        <f t="shared" ref="G181:H182" si="10">G182</f>
        <v>204</v>
      </c>
      <c r="H181" s="94">
        <f t="shared" si="10"/>
        <v>204</v>
      </c>
    </row>
    <row r="182" spans="1:8" ht="61.5" customHeight="1">
      <c r="A182" s="152" t="s">
        <v>262</v>
      </c>
      <c r="B182" s="153">
        <v>330</v>
      </c>
      <c r="C182" s="75" t="s">
        <v>66</v>
      </c>
      <c r="D182" s="75" t="s">
        <v>54</v>
      </c>
      <c r="E182" s="75" t="s">
        <v>263</v>
      </c>
      <c r="F182" s="78"/>
      <c r="G182" s="29">
        <f t="shared" si="10"/>
        <v>204</v>
      </c>
      <c r="H182" s="29">
        <f t="shared" si="10"/>
        <v>204</v>
      </c>
    </row>
    <row r="183" spans="1:8" ht="16.5" customHeight="1">
      <c r="A183" s="154" t="s">
        <v>76</v>
      </c>
      <c r="B183" s="160">
        <v>330</v>
      </c>
      <c r="C183" s="155" t="s">
        <v>66</v>
      </c>
      <c r="D183" s="156" t="s">
        <v>54</v>
      </c>
      <c r="E183" s="157" t="s">
        <v>263</v>
      </c>
      <c r="F183" s="158" t="s">
        <v>77</v>
      </c>
      <c r="G183" s="159">
        <v>204</v>
      </c>
      <c r="H183" s="159">
        <v>204</v>
      </c>
    </row>
    <row r="184" spans="1:8">
      <c r="A184" s="302" t="s">
        <v>358</v>
      </c>
      <c r="B184" s="303">
        <v>330</v>
      </c>
      <c r="C184" s="304" t="s">
        <v>66</v>
      </c>
      <c r="D184" s="305" t="s">
        <v>60</v>
      </c>
      <c r="E184" s="306"/>
      <c r="F184" s="307"/>
      <c r="G184" s="313">
        <f>G185</f>
        <v>90.9</v>
      </c>
      <c r="H184" s="313">
        <f>H185</f>
        <v>0</v>
      </c>
    </row>
    <row r="185" spans="1:8">
      <c r="A185" s="294" t="s">
        <v>82</v>
      </c>
      <c r="B185" s="297">
        <v>330</v>
      </c>
      <c r="C185" s="298" t="s">
        <v>66</v>
      </c>
      <c r="D185" s="298" t="s">
        <v>60</v>
      </c>
      <c r="E185" s="297" t="s">
        <v>149</v>
      </c>
      <c r="F185" s="297"/>
      <c r="G185" s="311">
        <f>G186+G188</f>
        <v>90.9</v>
      </c>
      <c r="H185" s="311">
        <f>H186+H188</f>
        <v>0</v>
      </c>
    </row>
    <row r="186" spans="1:8" ht="63.75">
      <c r="A186" s="308" t="s">
        <v>359</v>
      </c>
      <c r="B186" s="297">
        <v>330</v>
      </c>
      <c r="C186" s="298" t="s">
        <v>66</v>
      </c>
      <c r="D186" s="298" t="s">
        <v>60</v>
      </c>
      <c r="E186" s="297" t="s">
        <v>360</v>
      </c>
      <c r="F186" s="297"/>
      <c r="G186" s="311">
        <f>G187</f>
        <v>90</v>
      </c>
      <c r="H186" s="311">
        <f>H187</f>
        <v>0</v>
      </c>
    </row>
    <row r="187" spans="1:8" ht="25.5">
      <c r="A187" s="299" t="s">
        <v>169</v>
      </c>
      <c r="B187" s="300">
        <v>330</v>
      </c>
      <c r="C187" s="301" t="s">
        <v>66</v>
      </c>
      <c r="D187" s="301" t="s">
        <v>60</v>
      </c>
      <c r="E187" s="300" t="s">
        <v>360</v>
      </c>
      <c r="F187" s="309">
        <v>200</v>
      </c>
      <c r="G187" s="312">
        <v>90</v>
      </c>
      <c r="H187" s="312">
        <v>0</v>
      </c>
    </row>
    <row r="188" spans="1:8" ht="63.75">
      <c r="A188" s="308" t="s">
        <v>361</v>
      </c>
      <c r="B188" s="297">
        <v>330</v>
      </c>
      <c r="C188" s="298" t="s">
        <v>66</v>
      </c>
      <c r="D188" s="298" t="s">
        <v>60</v>
      </c>
      <c r="E188" s="297" t="s">
        <v>362</v>
      </c>
      <c r="F188" s="310"/>
      <c r="G188" s="311" t="str">
        <f>G189</f>
        <v>0,9</v>
      </c>
      <c r="H188" s="311">
        <f>H189</f>
        <v>0</v>
      </c>
    </row>
    <row r="189" spans="1:8" ht="25.5">
      <c r="A189" s="299" t="s">
        <v>169</v>
      </c>
      <c r="B189" s="300">
        <v>330</v>
      </c>
      <c r="C189" s="301" t="s">
        <v>66</v>
      </c>
      <c r="D189" s="301" t="s">
        <v>60</v>
      </c>
      <c r="E189" s="300" t="s">
        <v>362</v>
      </c>
      <c r="F189" s="309">
        <v>200</v>
      </c>
      <c r="G189" s="312" t="s">
        <v>363</v>
      </c>
      <c r="H189" s="312">
        <v>0</v>
      </c>
    </row>
  </sheetData>
  <sheetProtection selectLockedCells="1" selectUnlockedCells="1"/>
  <autoFilter ref="B10:F136"/>
  <mergeCells count="11">
    <mergeCell ref="G5:G8"/>
    <mergeCell ref="A1:H1"/>
    <mergeCell ref="A2:H2"/>
    <mergeCell ref="A3:C3"/>
    <mergeCell ref="A5:A8"/>
    <mergeCell ref="B5:B8"/>
    <mergeCell ref="C5:C8"/>
    <mergeCell ref="D5:D8"/>
    <mergeCell ref="E5:E8"/>
    <mergeCell ref="F5:F8"/>
    <mergeCell ref="H5:H8"/>
  </mergeCells>
  <pageMargins left="0.74803149606299213" right="0.35433070866141736" top="0.98425196850393704" bottom="0.98425196850393704" header="0.51181102362204722" footer="0.51181102362204722"/>
  <pageSetup paperSize="9" scale="75" firstPageNumber="0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0"/>
  <sheetViews>
    <sheetView view="pageBreakPreview" zoomScale="110" zoomScaleNormal="110" zoomScaleSheetLayoutView="110" workbookViewId="0">
      <selection activeCell="E5" sqref="E5:E8"/>
    </sheetView>
  </sheetViews>
  <sheetFormatPr defaultRowHeight="12.75"/>
  <cols>
    <col min="1" max="1" width="61.85546875" style="18" customWidth="1"/>
    <col min="2" max="2" width="5.28515625" style="18" customWidth="1"/>
    <col min="3" max="3" width="6.85546875" style="18" customWidth="1"/>
    <col min="4" max="4" width="17.5703125" style="18" customWidth="1"/>
    <col min="5" max="5" width="16.85546875" style="18" customWidth="1"/>
  </cols>
  <sheetData>
    <row r="1" spans="1:5" ht="60.75" customHeight="1">
      <c r="A1" s="329" t="s">
        <v>371</v>
      </c>
      <c r="B1" s="329"/>
      <c r="C1" s="329"/>
      <c r="D1" s="329"/>
      <c r="E1" s="329"/>
    </row>
    <row r="2" spans="1:5" ht="64.5" customHeight="1">
      <c r="A2" s="330" t="s">
        <v>364</v>
      </c>
      <c r="B2" s="330"/>
      <c r="C2" s="330"/>
      <c r="D2" s="330"/>
      <c r="E2" s="331"/>
    </row>
    <row r="3" spans="1:5" ht="12.75" customHeight="1">
      <c r="A3" s="325"/>
      <c r="B3" s="325"/>
      <c r="C3" s="2"/>
      <c r="D3" s="1"/>
      <c r="E3" s="20"/>
    </row>
    <row r="4" spans="1:5">
      <c r="E4" s="50" t="s">
        <v>101</v>
      </c>
    </row>
    <row r="5" spans="1:5" ht="25.5" customHeight="1">
      <c r="A5" s="332" t="s">
        <v>40</v>
      </c>
      <c r="B5" s="336" t="s">
        <v>42</v>
      </c>
      <c r="C5" s="336" t="s">
        <v>43</v>
      </c>
      <c r="D5" s="328" t="s">
        <v>327</v>
      </c>
      <c r="E5" s="328" t="s">
        <v>324</v>
      </c>
    </row>
    <row r="6" spans="1:5" ht="12.75" customHeight="1">
      <c r="A6" s="333"/>
      <c r="B6" s="336"/>
      <c r="C6" s="336"/>
      <c r="D6" s="328"/>
      <c r="E6" s="328"/>
    </row>
    <row r="7" spans="1:5">
      <c r="A7" s="333"/>
      <c r="B7" s="336"/>
      <c r="C7" s="336"/>
      <c r="D7" s="328"/>
      <c r="E7" s="328"/>
    </row>
    <row r="8" spans="1:5">
      <c r="A8" s="334"/>
      <c r="B8" s="336"/>
      <c r="C8" s="336"/>
      <c r="D8" s="328"/>
      <c r="E8" s="328"/>
    </row>
    <row r="9" spans="1:5">
      <c r="A9" s="22">
        <v>1</v>
      </c>
      <c r="B9" s="40">
        <v>3</v>
      </c>
      <c r="C9" s="40">
        <v>4</v>
      </c>
      <c r="D9" s="236">
        <v>7</v>
      </c>
      <c r="E9" s="236">
        <v>7</v>
      </c>
    </row>
    <row r="10" spans="1:5" ht="13.5" customHeight="1">
      <c r="A10" s="79" t="s">
        <v>46</v>
      </c>
      <c r="B10" s="45"/>
      <c r="C10" s="74"/>
      <c r="D10" s="61">
        <f>D12+D73+D85+D90+D139+D68</f>
        <v>20009.099999999999</v>
      </c>
      <c r="E10" s="61">
        <f>E12+E73+E85+E90+E139+E68</f>
        <v>19244.2</v>
      </c>
    </row>
    <row r="11" spans="1:5" ht="32.25" customHeight="1">
      <c r="A11" s="87" t="s">
        <v>254</v>
      </c>
      <c r="B11" s="40"/>
      <c r="C11" s="41"/>
      <c r="D11" s="94">
        <f>D12+D68+D73+D90+D139</f>
        <v>20009.099999999999</v>
      </c>
      <c r="E11" s="94">
        <f>E12+E68+E73+E90+E139</f>
        <v>19244.199999999997</v>
      </c>
    </row>
    <row r="12" spans="1:5" ht="13.5" customHeight="1">
      <c r="A12" s="81" t="s">
        <v>47</v>
      </c>
      <c r="B12" s="30" t="s">
        <v>48</v>
      </c>
      <c r="C12" s="31"/>
      <c r="D12" s="32">
        <f>D13+D17+D27+D37+D42+D48+D52</f>
        <v>11429.199999999999</v>
      </c>
      <c r="E12" s="32">
        <f>E13+E17+E27+E37+E42+E48+E52</f>
        <v>11123.699999999999</v>
      </c>
    </row>
    <row r="13" spans="1:5" s="5" customFormat="1" ht="42.75" customHeight="1">
      <c r="A13" s="161" t="s">
        <v>49</v>
      </c>
      <c r="B13" s="163" t="s">
        <v>48</v>
      </c>
      <c r="C13" s="163" t="s">
        <v>50</v>
      </c>
      <c r="D13" s="165">
        <v>2773.6</v>
      </c>
      <c r="E13" s="165">
        <v>2768.2</v>
      </c>
    </row>
    <row r="14" spans="1:5" ht="21.75" hidden="1" customHeight="1">
      <c r="A14" s="83" t="s">
        <v>51</v>
      </c>
      <c r="B14" s="25" t="s">
        <v>48</v>
      </c>
      <c r="C14" s="25" t="s">
        <v>50</v>
      </c>
      <c r="D14" s="27">
        <f>D15</f>
        <v>2351.3000000000002</v>
      </c>
      <c r="E14" s="27">
        <f>E15</f>
        <v>0</v>
      </c>
    </row>
    <row r="15" spans="1:5" ht="25.5" hidden="1">
      <c r="A15" s="83" t="s">
        <v>80</v>
      </c>
      <c r="B15" s="25" t="s">
        <v>48</v>
      </c>
      <c r="C15" s="25" t="s">
        <v>50</v>
      </c>
      <c r="D15" s="27">
        <f>D16</f>
        <v>2351.3000000000002</v>
      </c>
      <c r="E15" s="27">
        <f>E16</f>
        <v>0</v>
      </c>
    </row>
    <row r="16" spans="1:5" s="64" customFormat="1" ht="51" hidden="1">
      <c r="A16" s="83" t="s">
        <v>52</v>
      </c>
      <c r="B16" s="28" t="s">
        <v>48</v>
      </c>
      <c r="C16" s="28" t="s">
        <v>50</v>
      </c>
      <c r="D16" s="29">
        <v>2351.3000000000002</v>
      </c>
      <c r="E16" s="29"/>
    </row>
    <row r="17" spans="1:5" s="64" customFormat="1" ht="48" customHeight="1">
      <c r="A17" s="161" t="s">
        <v>137</v>
      </c>
      <c r="B17" s="163" t="s">
        <v>48</v>
      </c>
      <c r="C17" s="164" t="s">
        <v>54</v>
      </c>
      <c r="D17" s="165">
        <v>9</v>
      </c>
      <c r="E17" s="165">
        <v>9</v>
      </c>
    </row>
    <row r="18" spans="1:5" s="64" customFormat="1" ht="20.25" hidden="1" customHeight="1">
      <c r="A18" s="117" t="s">
        <v>140</v>
      </c>
      <c r="B18" s="118" t="s">
        <v>48</v>
      </c>
      <c r="C18" s="42" t="s">
        <v>54</v>
      </c>
      <c r="D18" s="94">
        <f>D19+D22</f>
        <v>7</v>
      </c>
      <c r="E18" s="94">
        <f>E19+E22</f>
        <v>7</v>
      </c>
    </row>
    <row r="19" spans="1:5" s="64" customFormat="1" ht="19.5" hidden="1" customHeight="1">
      <c r="A19" s="119" t="s">
        <v>221</v>
      </c>
      <c r="B19" s="28" t="s">
        <v>48</v>
      </c>
      <c r="C19" s="26" t="s">
        <v>54</v>
      </c>
      <c r="D19" s="29">
        <f>D20</f>
        <v>0</v>
      </c>
      <c r="E19" s="29">
        <f>E20</f>
        <v>0</v>
      </c>
    </row>
    <row r="20" spans="1:5" s="64" customFormat="1" ht="32.25" hidden="1" customHeight="1">
      <c r="A20" s="119" t="s">
        <v>80</v>
      </c>
      <c r="B20" s="28" t="s">
        <v>48</v>
      </c>
      <c r="C20" s="26" t="s">
        <v>54</v>
      </c>
      <c r="D20" s="29">
        <f>D21</f>
        <v>0</v>
      </c>
      <c r="E20" s="29">
        <f>E21</f>
        <v>0</v>
      </c>
    </row>
    <row r="21" spans="1:5" s="64" customFormat="1" ht="64.5" hidden="1" customHeight="1">
      <c r="A21" s="120" t="s">
        <v>224</v>
      </c>
      <c r="B21" s="122" t="s">
        <v>48</v>
      </c>
      <c r="C21" s="123" t="s">
        <v>54</v>
      </c>
      <c r="D21" s="124"/>
      <c r="E21" s="124"/>
    </row>
    <row r="22" spans="1:5" s="64" customFormat="1" hidden="1">
      <c r="A22" s="83" t="s">
        <v>138</v>
      </c>
      <c r="B22" s="28" t="s">
        <v>48</v>
      </c>
      <c r="C22" s="26" t="s">
        <v>54</v>
      </c>
      <c r="D22" s="29">
        <f>D23</f>
        <v>7</v>
      </c>
      <c r="E22" s="29">
        <f>E23</f>
        <v>7</v>
      </c>
    </row>
    <row r="23" spans="1:5" s="64" customFormat="1" ht="29.25" hidden="1" customHeight="1">
      <c r="A23" s="83" t="s">
        <v>80</v>
      </c>
      <c r="B23" s="28" t="s">
        <v>48</v>
      </c>
      <c r="C23" s="26" t="s">
        <v>54</v>
      </c>
      <c r="D23" s="29">
        <f>D24+D25+D26</f>
        <v>7</v>
      </c>
      <c r="E23" s="29">
        <f>E24+E25+E26</f>
        <v>7</v>
      </c>
    </row>
    <row r="24" spans="1:5" s="64" customFormat="1" ht="54.75" hidden="1" customHeight="1">
      <c r="A24" s="130" t="s">
        <v>224</v>
      </c>
      <c r="B24" s="122" t="s">
        <v>48</v>
      </c>
      <c r="C24" s="123" t="s">
        <v>54</v>
      </c>
      <c r="D24" s="124"/>
      <c r="E24" s="124"/>
    </row>
    <row r="25" spans="1:5" s="64" customFormat="1" ht="25.5" hidden="1">
      <c r="A25" s="125" t="s">
        <v>169</v>
      </c>
      <c r="B25" s="127" t="s">
        <v>48</v>
      </c>
      <c r="C25" s="128" t="s">
        <v>54</v>
      </c>
      <c r="D25" s="129">
        <v>6</v>
      </c>
      <c r="E25" s="129">
        <v>6</v>
      </c>
    </row>
    <row r="26" spans="1:5" s="64" customFormat="1" ht="15" hidden="1">
      <c r="A26" s="120" t="s">
        <v>145</v>
      </c>
      <c r="B26" s="122" t="s">
        <v>48</v>
      </c>
      <c r="C26" s="123" t="s">
        <v>54</v>
      </c>
      <c r="D26" s="124">
        <v>1</v>
      </c>
      <c r="E26" s="124">
        <v>1</v>
      </c>
    </row>
    <row r="27" spans="1:5" s="5" customFormat="1" ht="57">
      <c r="A27" s="161" t="s">
        <v>57</v>
      </c>
      <c r="B27" s="163" t="s">
        <v>48</v>
      </c>
      <c r="C27" s="164" t="s">
        <v>58</v>
      </c>
      <c r="D27" s="165">
        <v>8013.2</v>
      </c>
      <c r="E27" s="165">
        <v>7713.2</v>
      </c>
    </row>
    <row r="28" spans="1:5" ht="22.5" hidden="1" customHeight="1">
      <c r="A28" s="83" t="s">
        <v>81</v>
      </c>
      <c r="B28" s="28" t="s">
        <v>48</v>
      </c>
      <c r="C28" s="26" t="s">
        <v>58</v>
      </c>
      <c r="D28" s="29">
        <f>D29</f>
        <v>6797.0999999999995</v>
      </c>
      <c r="E28" s="29">
        <f>E29</f>
        <v>6797.0999999999995</v>
      </c>
    </row>
    <row r="29" spans="1:5" ht="32.25" hidden="1" customHeight="1">
      <c r="A29" s="83" t="s">
        <v>80</v>
      </c>
      <c r="B29" s="28" t="s">
        <v>48</v>
      </c>
      <c r="C29" s="26" t="s">
        <v>58</v>
      </c>
      <c r="D29" s="29">
        <f>D30+D31+D32</f>
        <v>6797.0999999999995</v>
      </c>
      <c r="E29" s="29">
        <f>E30+E31+E32</f>
        <v>6797.0999999999995</v>
      </c>
    </row>
    <row r="30" spans="1:5" s="5" customFormat="1" ht="51" hidden="1">
      <c r="A30" s="132" t="s">
        <v>52</v>
      </c>
      <c r="B30" s="133" t="s">
        <v>48</v>
      </c>
      <c r="C30" s="134" t="s">
        <v>58</v>
      </c>
      <c r="D30" s="135">
        <v>5161.8999999999996</v>
      </c>
      <c r="E30" s="135">
        <v>5161.8999999999996</v>
      </c>
    </row>
    <row r="31" spans="1:5" s="5" customFormat="1" ht="25.5" hidden="1">
      <c r="A31" s="125" t="s">
        <v>169</v>
      </c>
      <c r="B31" s="127" t="s">
        <v>48</v>
      </c>
      <c r="C31" s="128" t="s">
        <v>58</v>
      </c>
      <c r="D31" s="129">
        <v>1541.4</v>
      </c>
      <c r="E31" s="129">
        <v>1541.4</v>
      </c>
    </row>
    <row r="32" spans="1:5" s="5" customFormat="1" ht="18" hidden="1" customHeight="1">
      <c r="A32" s="125" t="s">
        <v>145</v>
      </c>
      <c r="B32" s="127" t="s">
        <v>48</v>
      </c>
      <c r="C32" s="128" t="s">
        <v>58</v>
      </c>
      <c r="D32" s="129">
        <v>93.8</v>
      </c>
      <c r="E32" s="129">
        <v>93.8</v>
      </c>
    </row>
    <row r="33" spans="1:5" s="5" customFormat="1" ht="38.25" hidden="1">
      <c r="A33" s="89" t="s">
        <v>204</v>
      </c>
      <c r="B33" s="51" t="s">
        <v>48</v>
      </c>
      <c r="C33" s="38" t="s">
        <v>58</v>
      </c>
      <c r="D33" s="131">
        <f t="shared" ref="D33:E35" si="0">D34</f>
        <v>1541.3</v>
      </c>
      <c r="E33" s="131">
        <f t="shared" si="0"/>
        <v>1541.3</v>
      </c>
    </row>
    <row r="34" spans="1:5" s="5" customFormat="1" ht="25.5" hidden="1">
      <c r="A34" s="89" t="s">
        <v>226</v>
      </c>
      <c r="B34" s="51" t="s">
        <v>48</v>
      </c>
      <c r="C34" s="38" t="s">
        <v>58</v>
      </c>
      <c r="D34" s="131">
        <f t="shared" si="0"/>
        <v>1541.3</v>
      </c>
      <c r="E34" s="131">
        <f t="shared" si="0"/>
        <v>1541.3</v>
      </c>
    </row>
    <row r="35" spans="1:5" s="5" customFormat="1" ht="38.25" hidden="1">
      <c r="A35" s="85" t="s">
        <v>228</v>
      </c>
      <c r="B35" s="44" t="s">
        <v>48</v>
      </c>
      <c r="C35" s="37" t="s">
        <v>58</v>
      </c>
      <c r="D35" s="39">
        <f t="shared" si="0"/>
        <v>1541.3</v>
      </c>
      <c r="E35" s="39">
        <f t="shared" si="0"/>
        <v>1541.3</v>
      </c>
    </row>
    <row r="36" spans="1:5" s="5" customFormat="1" ht="25.5" hidden="1">
      <c r="A36" s="125" t="s">
        <v>169</v>
      </c>
      <c r="B36" s="127" t="s">
        <v>48</v>
      </c>
      <c r="C36" s="128" t="s">
        <v>58</v>
      </c>
      <c r="D36" s="129">
        <v>1541.3</v>
      </c>
      <c r="E36" s="129">
        <v>1541.3</v>
      </c>
    </row>
    <row r="37" spans="1:5" ht="44.25" customHeight="1">
      <c r="A37" s="161" t="s">
        <v>59</v>
      </c>
      <c r="B37" s="163" t="s">
        <v>48</v>
      </c>
      <c r="C37" s="164" t="s">
        <v>60</v>
      </c>
      <c r="D37" s="165">
        <v>463.9</v>
      </c>
      <c r="E37" s="165">
        <v>463.9</v>
      </c>
    </row>
    <row r="38" spans="1:5" ht="17.25" hidden="1" customHeight="1">
      <c r="A38" s="80" t="s">
        <v>82</v>
      </c>
      <c r="B38" s="25" t="s">
        <v>48</v>
      </c>
      <c r="C38" s="36" t="s">
        <v>60</v>
      </c>
      <c r="D38" s="29">
        <f>D40</f>
        <v>448.5</v>
      </c>
      <c r="E38" s="29">
        <f>E40</f>
        <v>448.5</v>
      </c>
    </row>
    <row r="39" spans="1:5" ht="17.25" hidden="1" customHeight="1">
      <c r="A39" s="80" t="s">
        <v>61</v>
      </c>
      <c r="B39" s="25" t="s">
        <v>48</v>
      </c>
      <c r="C39" s="36" t="s">
        <v>60</v>
      </c>
      <c r="D39" s="29">
        <f>D40</f>
        <v>448.5</v>
      </c>
      <c r="E39" s="29">
        <f>E40</f>
        <v>448.5</v>
      </c>
    </row>
    <row r="40" spans="1:5" ht="44.25" hidden="1" customHeight="1">
      <c r="A40" s="86" t="s">
        <v>230</v>
      </c>
      <c r="B40" s="58" t="s">
        <v>48</v>
      </c>
      <c r="C40" s="58" t="s">
        <v>60</v>
      </c>
      <c r="D40" s="59">
        <f>D41</f>
        <v>448.5</v>
      </c>
      <c r="E40" s="59">
        <f>E41</f>
        <v>448.5</v>
      </c>
    </row>
    <row r="41" spans="1:5" ht="16.5" hidden="1" customHeight="1">
      <c r="A41" s="138" t="s">
        <v>61</v>
      </c>
      <c r="B41" s="139" t="s">
        <v>48</v>
      </c>
      <c r="C41" s="139" t="s">
        <v>60</v>
      </c>
      <c r="D41" s="141">
        <v>448.5</v>
      </c>
      <c r="E41" s="141">
        <v>448.5</v>
      </c>
    </row>
    <row r="42" spans="1:5" ht="16.5" customHeight="1">
      <c r="A42" s="182" t="s">
        <v>231</v>
      </c>
      <c r="B42" s="183" t="s">
        <v>48</v>
      </c>
      <c r="C42" s="183" t="s">
        <v>232</v>
      </c>
      <c r="D42" s="167">
        <v>80</v>
      </c>
      <c r="E42" s="167">
        <v>80</v>
      </c>
    </row>
    <row r="43" spans="1:5" ht="42" hidden="1" customHeight="1">
      <c r="A43" s="136" t="s">
        <v>204</v>
      </c>
      <c r="B43" s="137" t="s">
        <v>48</v>
      </c>
      <c r="C43" s="137" t="s">
        <v>232</v>
      </c>
      <c r="D43" s="63">
        <f t="shared" ref="D43:E44" si="1">D44</f>
        <v>154.1</v>
      </c>
      <c r="E43" s="63">
        <f t="shared" si="1"/>
        <v>154.1</v>
      </c>
    </row>
    <row r="44" spans="1:5" ht="40.5" hidden="1" customHeight="1">
      <c r="A44" s="136" t="s">
        <v>226</v>
      </c>
      <c r="B44" s="137" t="s">
        <v>48</v>
      </c>
      <c r="C44" s="137" t="s">
        <v>232</v>
      </c>
      <c r="D44" s="63">
        <f t="shared" si="1"/>
        <v>154.1</v>
      </c>
      <c r="E44" s="63">
        <f t="shared" si="1"/>
        <v>154.1</v>
      </c>
    </row>
    <row r="45" spans="1:5" ht="57.75" hidden="1" customHeight="1">
      <c r="A45" s="136" t="s">
        <v>228</v>
      </c>
      <c r="B45" s="137" t="s">
        <v>48</v>
      </c>
      <c r="C45" s="137" t="s">
        <v>232</v>
      </c>
      <c r="D45" s="63">
        <f>D47</f>
        <v>154.1</v>
      </c>
      <c r="E45" s="63">
        <f>E47</f>
        <v>154.1</v>
      </c>
    </row>
    <row r="46" spans="1:5" ht="46.5" hidden="1" customHeight="1">
      <c r="A46" s="86" t="s">
        <v>269</v>
      </c>
      <c r="B46" s="58" t="s">
        <v>48</v>
      </c>
      <c r="C46" s="58" t="s">
        <v>232</v>
      </c>
      <c r="D46" s="59">
        <f>D47</f>
        <v>154.1</v>
      </c>
      <c r="E46" s="59">
        <f>E47</f>
        <v>154.1</v>
      </c>
    </row>
    <row r="47" spans="1:5" ht="19.5" hidden="1" customHeight="1">
      <c r="A47" s="138" t="s">
        <v>145</v>
      </c>
      <c r="B47" s="139" t="s">
        <v>48</v>
      </c>
      <c r="C47" s="139" t="s">
        <v>232</v>
      </c>
      <c r="D47" s="141">
        <v>154.1</v>
      </c>
      <c r="E47" s="141">
        <v>154.1</v>
      </c>
    </row>
    <row r="48" spans="1:5" ht="19.5" hidden="1" customHeight="1">
      <c r="A48" s="182" t="s">
        <v>233</v>
      </c>
      <c r="B48" s="183" t="s">
        <v>48</v>
      </c>
      <c r="C48" s="183" t="s">
        <v>234</v>
      </c>
      <c r="D48" s="167">
        <f t="shared" ref="D48:E50" si="2">D49</f>
        <v>0</v>
      </c>
      <c r="E48" s="167">
        <f t="shared" si="2"/>
        <v>0</v>
      </c>
    </row>
    <row r="49" spans="1:5" ht="19.5" hidden="1" customHeight="1">
      <c r="A49" s="86" t="s">
        <v>235</v>
      </c>
      <c r="B49" s="58" t="s">
        <v>48</v>
      </c>
      <c r="C49" s="58" t="s">
        <v>234</v>
      </c>
      <c r="D49" s="59">
        <f t="shared" si="2"/>
        <v>0</v>
      </c>
      <c r="E49" s="59">
        <f t="shared" si="2"/>
        <v>0</v>
      </c>
    </row>
    <row r="50" spans="1:5" ht="19.5" hidden="1" customHeight="1">
      <c r="A50" s="86" t="s">
        <v>237</v>
      </c>
      <c r="B50" s="58" t="s">
        <v>48</v>
      </c>
      <c r="C50" s="58" t="s">
        <v>234</v>
      </c>
      <c r="D50" s="59">
        <f t="shared" si="2"/>
        <v>0</v>
      </c>
      <c r="E50" s="59">
        <f t="shared" si="2"/>
        <v>0</v>
      </c>
    </row>
    <row r="51" spans="1:5" ht="19.5" hidden="1" customHeight="1">
      <c r="A51" s="138" t="s">
        <v>145</v>
      </c>
      <c r="B51" s="139" t="s">
        <v>48</v>
      </c>
      <c r="C51" s="139" t="s">
        <v>234</v>
      </c>
      <c r="D51" s="141"/>
      <c r="E51" s="141"/>
    </row>
    <row r="52" spans="1:5" ht="20.25" customHeight="1">
      <c r="A52" s="161" t="s">
        <v>63</v>
      </c>
      <c r="B52" s="163" t="s">
        <v>48</v>
      </c>
      <c r="C52" s="164" t="s">
        <v>64</v>
      </c>
      <c r="D52" s="165">
        <v>89.5</v>
      </c>
      <c r="E52" s="165">
        <v>89.4</v>
      </c>
    </row>
    <row r="53" spans="1:5" ht="44.25" hidden="1" customHeight="1">
      <c r="A53" s="161" t="s">
        <v>244</v>
      </c>
      <c r="B53" s="163" t="s">
        <v>48</v>
      </c>
      <c r="C53" s="164" t="s">
        <v>64</v>
      </c>
      <c r="D53" s="165">
        <f>D54</f>
        <v>25.6</v>
      </c>
      <c r="E53" s="165">
        <f>E54</f>
        <v>25.6</v>
      </c>
    </row>
    <row r="54" spans="1:5" ht="38.25" hidden="1" customHeight="1">
      <c r="A54" s="119" t="s">
        <v>255</v>
      </c>
      <c r="B54" s="28" t="s">
        <v>48</v>
      </c>
      <c r="C54" s="26" t="s">
        <v>64</v>
      </c>
      <c r="D54" s="29">
        <f>D55</f>
        <v>25.6</v>
      </c>
      <c r="E54" s="29">
        <f>E55</f>
        <v>25.6</v>
      </c>
    </row>
    <row r="55" spans="1:5" ht="48" hidden="1" customHeight="1">
      <c r="A55" s="119" t="s">
        <v>216</v>
      </c>
      <c r="B55" s="28" t="s">
        <v>48</v>
      </c>
      <c r="C55" s="26" t="s">
        <v>64</v>
      </c>
      <c r="D55" s="29">
        <f>D56+D58</f>
        <v>25.6</v>
      </c>
      <c r="E55" s="29">
        <f>E56+E58</f>
        <v>25.6</v>
      </c>
    </row>
    <row r="56" spans="1:5" ht="34.5" hidden="1" customHeight="1">
      <c r="A56" s="119" t="s">
        <v>258</v>
      </c>
      <c r="B56" s="28" t="s">
        <v>48</v>
      </c>
      <c r="C56" s="26" t="s">
        <v>64</v>
      </c>
      <c r="D56" s="29">
        <f>D57</f>
        <v>22</v>
      </c>
      <c r="E56" s="29">
        <f>E57</f>
        <v>22</v>
      </c>
    </row>
    <row r="57" spans="1:5" ht="32.25" hidden="1" customHeight="1">
      <c r="A57" s="120" t="s">
        <v>169</v>
      </c>
      <c r="B57" s="122" t="s">
        <v>48</v>
      </c>
      <c r="C57" s="123" t="s">
        <v>64</v>
      </c>
      <c r="D57" s="124">
        <v>22</v>
      </c>
      <c r="E57" s="124">
        <v>22</v>
      </c>
    </row>
    <row r="58" spans="1:5" ht="32.25" hidden="1" customHeight="1">
      <c r="A58" s="119" t="s">
        <v>259</v>
      </c>
      <c r="B58" s="28" t="s">
        <v>48</v>
      </c>
      <c r="C58" s="26" t="s">
        <v>64</v>
      </c>
      <c r="D58" s="29">
        <f>D59</f>
        <v>3.6</v>
      </c>
      <c r="E58" s="29">
        <f>E59</f>
        <v>3.6</v>
      </c>
    </row>
    <row r="59" spans="1:5" ht="32.25" hidden="1" customHeight="1">
      <c r="A59" s="120" t="s">
        <v>169</v>
      </c>
      <c r="B59" s="122" t="s">
        <v>48</v>
      </c>
      <c r="C59" s="123" t="s">
        <v>64</v>
      </c>
      <c r="D59" s="124">
        <v>3.6</v>
      </c>
      <c r="E59" s="124">
        <v>3.6</v>
      </c>
    </row>
    <row r="60" spans="1:5" ht="25.5" hidden="1" customHeight="1">
      <c r="A60" s="87" t="s">
        <v>83</v>
      </c>
      <c r="B60" s="40" t="s">
        <v>48</v>
      </c>
      <c r="C60" s="41" t="s">
        <v>64</v>
      </c>
      <c r="D60" s="43">
        <f>D61</f>
        <v>23.8</v>
      </c>
      <c r="E60" s="43">
        <f>E61</f>
        <v>23.8</v>
      </c>
    </row>
    <row r="61" spans="1:5" ht="39.75" hidden="1" customHeight="1">
      <c r="A61" s="80" t="s">
        <v>239</v>
      </c>
      <c r="B61" s="25" t="s">
        <v>48</v>
      </c>
      <c r="C61" s="36" t="s">
        <v>64</v>
      </c>
      <c r="D61" s="27">
        <f>D62</f>
        <v>23.8</v>
      </c>
      <c r="E61" s="27">
        <f>E62</f>
        <v>23.8</v>
      </c>
    </row>
    <row r="62" spans="1:5" s="5" customFormat="1" ht="25.5" hidden="1">
      <c r="A62" s="132" t="s">
        <v>169</v>
      </c>
      <c r="B62" s="133" t="s">
        <v>48</v>
      </c>
      <c r="C62" s="134" t="s">
        <v>64</v>
      </c>
      <c r="D62" s="124">
        <v>23.8</v>
      </c>
      <c r="E62" s="124">
        <v>23.8</v>
      </c>
    </row>
    <row r="63" spans="1:5" s="5" customFormat="1" hidden="1">
      <c r="A63" s="87" t="s">
        <v>82</v>
      </c>
      <c r="B63" s="40" t="s">
        <v>48</v>
      </c>
      <c r="C63" s="41" t="s">
        <v>64</v>
      </c>
      <c r="D63" s="94">
        <f>D64+D66</f>
        <v>665.4</v>
      </c>
      <c r="E63" s="94">
        <f>E64+E66</f>
        <v>665.4</v>
      </c>
    </row>
    <row r="64" spans="1:5" s="5" customFormat="1" ht="25.5" hidden="1">
      <c r="A64" s="80" t="s">
        <v>157</v>
      </c>
      <c r="B64" s="25" t="s">
        <v>48</v>
      </c>
      <c r="C64" s="36" t="s">
        <v>64</v>
      </c>
      <c r="D64" s="29">
        <f>D65</f>
        <v>578.9</v>
      </c>
      <c r="E64" s="29">
        <f>E65</f>
        <v>578.9</v>
      </c>
    </row>
    <row r="65" spans="1:5" s="5" customFormat="1" hidden="1">
      <c r="A65" s="132" t="s">
        <v>145</v>
      </c>
      <c r="B65" s="133" t="s">
        <v>48</v>
      </c>
      <c r="C65" s="134" t="s">
        <v>64</v>
      </c>
      <c r="D65" s="124">
        <v>578.9</v>
      </c>
      <c r="E65" s="124">
        <v>578.9</v>
      </c>
    </row>
    <row r="66" spans="1:5" s="5" customFormat="1" ht="51" hidden="1">
      <c r="A66" s="80" t="s">
        <v>155</v>
      </c>
      <c r="B66" s="25" t="s">
        <v>48</v>
      </c>
      <c r="C66" s="36" t="s">
        <v>64</v>
      </c>
      <c r="D66" s="29">
        <f>D67</f>
        <v>86.5</v>
      </c>
      <c r="E66" s="29">
        <f>E67</f>
        <v>86.5</v>
      </c>
    </row>
    <row r="67" spans="1:5" s="5" customFormat="1" hidden="1">
      <c r="A67" s="132" t="s">
        <v>61</v>
      </c>
      <c r="B67" s="133" t="s">
        <v>48</v>
      </c>
      <c r="C67" s="134" t="s">
        <v>64</v>
      </c>
      <c r="D67" s="124">
        <v>86.5</v>
      </c>
      <c r="E67" s="124">
        <v>86.5</v>
      </c>
    </row>
    <row r="68" spans="1:5" ht="14.25">
      <c r="A68" s="79" t="s">
        <v>85</v>
      </c>
      <c r="B68" s="45" t="s">
        <v>50</v>
      </c>
      <c r="C68" s="46"/>
      <c r="D68" s="47">
        <f t="shared" ref="D68:E71" si="3">D69</f>
        <v>141.69999999999999</v>
      </c>
      <c r="E68" s="47">
        <f t="shared" si="3"/>
        <v>141.69999999999999</v>
      </c>
    </row>
    <row r="69" spans="1:5" ht="17.25" customHeight="1">
      <c r="A69" s="161" t="s">
        <v>86</v>
      </c>
      <c r="B69" s="163" t="s">
        <v>50</v>
      </c>
      <c r="C69" s="164" t="s">
        <v>54</v>
      </c>
      <c r="D69" s="165">
        <v>141.69999999999999</v>
      </c>
      <c r="E69" s="165">
        <v>141.69999999999999</v>
      </c>
    </row>
    <row r="70" spans="1:5" ht="19.5" hidden="1" customHeight="1">
      <c r="A70" s="83" t="s">
        <v>83</v>
      </c>
      <c r="B70" s="28" t="s">
        <v>50</v>
      </c>
      <c r="C70" s="26" t="s">
        <v>54</v>
      </c>
      <c r="D70" s="29">
        <f t="shared" si="3"/>
        <v>127.9</v>
      </c>
      <c r="E70" s="29">
        <f t="shared" si="3"/>
        <v>127.9</v>
      </c>
    </row>
    <row r="71" spans="1:5" ht="30" hidden="1" customHeight="1">
      <c r="A71" s="83" t="s">
        <v>84</v>
      </c>
      <c r="B71" s="28" t="s">
        <v>50</v>
      </c>
      <c r="C71" s="26" t="s">
        <v>54</v>
      </c>
      <c r="D71" s="29">
        <f t="shared" si="3"/>
        <v>127.9</v>
      </c>
      <c r="E71" s="29">
        <f t="shared" si="3"/>
        <v>127.9</v>
      </c>
    </row>
    <row r="72" spans="1:5" ht="29.25" hidden="1" customHeight="1">
      <c r="A72" s="130" t="s">
        <v>169</v>
      </c>
      <c r="B72" s="122" t="s">
        <v>50</v>
      </c>
      <c r="C72" s="123" t="s">
        <v>54</v>
      </c>
      <c r="D72" s="124">
        <v>127.9</v>
      </c>
      <c r="E72" s="124">
        <v>127.9</v>
      </c>
    </row>
    <row r="73" spans="1:5" ht="28.5">
      <c r="A73" s="79" t="s">
        <v>65</v>
      </c>
      <c r="B73" s="45" t="s">
        <v>54</v>
      </c>
      <c r="C73" s="46"/>
      <c r="D73" s="47">
        <f>D74+D81</f>
        <v>288</v>
      </c>
      <c r="E73" s="47">
        <f>E74+E81</f>
        <v>272.2</v>
      </c>
    </row>
    <row r="74" spans="1:5" ht="43.5" customHeight="1">
      <c r="A74" s="161" t="s">
        <v>111</v>
      </c>
      <c r="B74" s="179" t="s">
        <v>54</v>
      </c>
      <c r="C74" s="180" t="s">
        <v>112</v>
      </c>
      <c r="D74" s="181">
        <v>120</v>
      </c>
      <c r="E74" s="181">
        <v>108.2</v>
      </c>
    </row>
    <row r="75" spans="1:5" ht="93" hidden="1" customHeight="1">
      <c r="A75" s="117" t="s">
        <v>160</v>
      </c>
      <c r="B75" s="176" t="s">
        <v>54</v>
      </c>
      <c r="C75" s="177" t="s">
        <v>112</v>
      </c>
      <c r="D75" s="178">
        <f>D76</f>
        <v>120</v>
      </c>
      <c r="E75" s="178">
        <f>E76</f>
        <v>120</v>
      </c>
    </row>
    <row r="76" spans="1:5" ht="81" hidden="1" customHeight="1">
      <c r="A76" s="85" t="s">
        <v>243</v>
      </c>
      <c r="B76" s="44" t="s">
        <v>54</v>
      </c>
      <c r="C76" s="37" t="s">
        <v>112</v>
      </c>
      <c r="D76" s="39">
        <f>D77+D79</f>
        <v>120</v>
      </c>
      <c r="E76" s="39">
        <f>E77+E79</f>
        <v>120</v>
      </c>
    </row>
    <row r="77" spans="1:5" ht="33.75" hidden="1" customHeight="1">
      <c r="A77" s="85" t="s">
        <v>241</v>
      </c>
      <c r="B77" s="44" t="s">
        <v>54</v>
      </c>
      <c r="C77" s="37" t="s">
        <v>112</v>
      </c>
      <c r="D77" s="39">
        <f>D78</f>
        <v>10</v>
      </c>
      <c r="E77" s="39">
        <f>E78</f>
        <v>10</v>
      </c>
    </row>
    <row r="78" spans="1:5" ht="25.5" hidden="1">
      <c r="A78" s="132" t="s">
        <v>169</v>
      </c>
      <c r="B78" s="127" t="s">
        <v>54</v>
      </c>
      <c r="C78" s="128" t="s">
        <v>112</v>
      </c>
      <c r="D78" s="129">
        <v>10</v>
      </c>
      <c r="E78" s="129">
        <v>10</v>
      </c>
    </row>
    <row r="79" spans="1:5" ht="25.5" hidden="1">
      <c r="A79" s="80" t="s">
        <v>242</v>
      </c>
      <c r="B79" s="44" t="s">
        <v>54</v>
      </c>
      <c r="C79" s="37" t="s">
        <v>112</v>
      </c>
      <c r="D79" s="39">
        <f>D80</f>
        <v>110</v>
      </c>
      <c r="E79" s="39">
        <f>E80</f>
        <v>110</v>
      </c>
    </row>
    <row r="80" spans="1:5" ht="25.5" hidden="1">
      <c r="A80" s="132" t="s">
        <v>169</v>
      </c>
      <c r="B80" s="127" t="s">
        <v>54</v>
      </c>
      <c r="C80" s="128" t="s">
        <v>112</v>
      </c>
      <c r="D80" s="129">
        <v>110</v>
      </c>
      <c r="E80" s="129">
        <v>110</v>
      </c>
    </row>
    <row r="81" spans="1:5" ht="14.25">
      <c r="A81" s="82" t="s">
        <v>162</v>
      </c>
      <c r="B81" s="55" t="s">
        <v>54</v>
      </c>
      <c r="C81" s="55" t="s">
        <v>66</v>
      </c>
      <c r="D81" s="56">
        <v>168</v>
      </c>
      <c r="E81" s="56">
        <v>164</v>
      </c>
    </row>
    <row r="82" spans="1:5" ht="14.25" hidden="1">
      <c r="A82" s="117" t="s">
        <v>82</v>
      </c>
      <c r="B82" s="176" t="s">
        <v>54</v>
      </c>
      <c r="C82" s="177" t="s">
        <v>66</v>
      </c>
      <c r="D82" s="178">
        <f>D83</f>
        <v>246.6</v>
      </c>
      <c r="E82" s="178">
        <f>E83</f>
        <v>246.6</v>
      </c>
    </row>
    <row r="83" spans="1:5" hidden="1">
      <c r="A83" s="80" t="s">
        <v>162</v>
      </c>
      <c r="B83" s="44" t="s">
        <v>54</v>
      </c>
      <c r="C83" s="37" t="s">
        <v>66</v>
      </c>
      <c r="D83" s="39">
        <f>D84</f>
        <v>246.6</v>
      </c>
      <c r="E83" s="39">
        <f>E84</f>
        <v>246.6</v>
      </c>
    </row>
    <row r="84" spans="1:5" ht="25.5" hidden="1">
      <c r="A84" s="132" t="s">
        <v>169</v>
      </c>
      <c r="B84" s="127" t="s">
        <v>54</v>
      </c>
      <c r="C84" s="128" t="s">
        <v>66</v>
      </c>
      <c r="D84" s="129">
        <v>246.6</v>
      </c>
      <c r="E84" s="129">
        <v>246.6</v>
      </c>
    </row>
    <row r="85" spans="1:5" ht="14.25" hidden="1" customHeight="1">
      <c r="A85" s="79" t="s">
        <v>67</v>
      </c>
      <c r="B85" s="45" t="s">
        <v>58</v>
      </c>
      <c r="C85" s="46"/>
      <c r="D85" s="76">
        <f t="shared" ref="D85:E88" si="4">D86</f>
        <v>0</v>
      </c>
      <c r="E85" s="76">
        <f t="shared" si="4"/>
        <v>0</v>
      </c>
    </row>
    <row r="86" spans="1:5" ht="18" hidden="1" customHeight="1">
      <c r="A86" s="82" t="s">
        <v>114</v>
      </c>
      <c r="B86" s="33" t="s">
        <v>58</v>
      </c>
      <c r="C86" s="34" t="s">
        <v>112</v>
      </c>
      <c r="D86" s="35">
        <f t="shared" si="4"/>
        <v>0</v>
      </c>
      <c r="E86" s="35">
        <f t="shared" si="4"/>
        <v>0</v>
      </c>
    </row>
    <row r="87" spans="1:5" ht="38.25" hidden="1" customHeight="1">
      <c r="A87" s="84" t="s">
        <v>115</v>
      </c>
      <c r="B87" s="48" t="s">
        <v>58</v>
      </c>
      <c r="C87" s="49" t="s">
        <v>112</v>
      </c>
      <c r="D87" s="77">
        <f t="shared" si="4"/>
        <v>0</v>
      </c>
      <c r="E87" s="77">
        <f t="shared" si="4"/>
        <v>0</v>
      </c>
    </row>
    <row r="88" spans="1:5" ht="51" hidden="1" customHeight="1">
      <c r="A88" s="85" t="s">
        <v>120</v>
      </c>
      <c r="B88" s="44" t="s">
        <v>58</v>
      </c>
      <c r="C88" s="37" t="s">
        <v>112</v>
      </c>
      <c r="D88" s="60">
        <f t="shared" si="4"/>
        <v>0</v>
      </c>
      <c r="E88" s="60">
        <f t="shared" si="4"/>
        <v>0</v>
      </c>
    </row>
    <row r="89" spans="1:5" ht="25.5" hidden="1" customHeight="1">
      <c r="A89" s="80" t="s">
        <v>55</v>
      </c>
      <c r="B89" s="44" t="s">
        <v>58</v>
      </c>
      <c r="C89" s="37" t="s">
        <v>112</v>
      </c>
      <c r="D89" s="60">
        <v>0</v>
      </c>
      <c r="E89" s="60">
        <v>0</v>
      </c>
    </row>
    <row r="90" spans="1:5" ht="20.25" customHeight="1">
      <c r="A90" s="79" t="s">
        <v>68</v>
      </c>
      <c r="B90" s="45" t="s">
        <v>69</v>
      </c>
      <c r="C90" s="46"/>
      <c r="D90" s="47">
        <f>D91+D104+D112+D133</f>
        <v>6324.1</v>
      </c>
      <c r="E90" s="47">
        <f>E91+E104+E112+E133</f>
        <v>5971.5</v>
      </c>
    </row>
    <row r="91" spans="1:5" ht="18" customHeight="1">
      <c r="A91" s="199" t="s">
        <v>70</v>
      </c>
      <c r="B91" s="200" t="s">
        <v>69</v>
      </c>
      <c r="C91" s="201" t="s">
        <v>48</v>
      </c>
      <c r="D91" s="202">
        <v>3574</v>
      </c>
      <c r="E91" s="202">
        <v>3571</v>
      </c>
    </row>
    <row r="92" spans="1:5" ht="39" hidden="1" customHeight="1">
      <c r="A92" s="209" t="s">
        <v>244</v>
      </c>
      <c r="B92" s="214" t="s">
        <v>69</v>
      </c>
      <c r="C92" s="214" t="s">
        <v>48</v>
      </c>
      <c r="D92" s="208">
        <f>D93</f>
        <v>2018.1</v>
      </c>
      <c r="E92" s="208">
        <f>E93</f>
        <v>2018.1</v>
      </c>
    </row>
    <row r="93" spans="1:5" ht="50.25" hidden="1" customHeight="1">
      <c r="A93" s="209" t="s">
        <v>275</v>
      </c>
      <c r="B93" s="214" t="s">
        <v>69</v>
      </c>
      <c r="C93" s="214" t="s">
        <v>48</v>
      </c>
      <c r="D93" s="208">
        <f>D94</f>
        <v>2018.1</v>
      </c>
      <c r="E93" s="208">
        <f>E94</f>
        <v>2018.1</v>
      </c>
    </row>
    <row r="94" spans="1:5" ht="51" hidden="1" customHeight="1">
      <c r="A94" s="209" t="s">
        <v>276</v>
      </c>
      <c r="B94" s="215" t="s">
        <v>69</v>
      </c>
      <c r="C94" s="215" t="s">
        <v>48</v>
      </c>
      <c r="D94" s="212">
        <f>D95+D97</f>
        <v>2018.1</v>
      </c>
      <c r="E94" s="212">
        <f>E95+E97</f>
        <v>2018.1</v>
      </c>
    </row>
    <row r="95" spans="1:5" ht="18" hidden="1" customHeight="1">
      <c r="A95" s="210" t="s">
        <v>272</v>
      </c>
      <c r="B95" s="215" t="s">
        <v>69</v>
      </c>
      <c r="C95" s="215" t="s">
        <v>48</v>
      </c>
      <c r="D95" s="212">
        <f>D96</f>
        <v>1672</v>
      </c>
      <c r="E95" s="212">
        <f>E96</f>
        <v>1672</v>
      </c>
    </row>
    <row r="96" spans="1:5" ht="25.5" hidden="1" customHeight="1">
      <c r="A96" s="211" t="s">
        <v>169</v>
      </c>
      <c r="B96" s="216" t="s">
        <v>69</v>
      </c>
      <c r="C96" s="216" t="s">
        <v>48</v>
      </c>
      <c r="D96" s="213">
        <v>1672</v>
      </c>
      <c r="E96" s="213">
        <v>1672</v>
      </c>
    </row>
    <row r="97" spans="1:5" ht="37.5" hidden="1" customHeight="1">
      <c r="A97" s="210" t="s">
        <v>277</v>
      </c>
      <c r="B97" s="215" t="s">
        <v>69</v>
      </c>
      <c r="C97" s="215" t="s">
        <v>48</v>
      </c>
      <c r="D97" s="212">
        <f>D98</f>
        <v>346.1</v>
      </c>
      <c r="E97" s="212">
        <f>E98</f>
        <v>346.1</v>
      </c>
    </row>
    <row r="98" spans="1:5" ht="29.25" hidden="1" customHeight="1">
      <c r="A98" s="211" t="s">
        <v>169</v>
      </c>
      <c r="B98" s="216" t="s">
        <v>69</v>
      </c>
      <c r="C98" s="216" t="s">
        <v>48</v>
      </c>
      <c r="D98" s="213">
        <v>346.1</v>
      </c>
      <c r="E98" s="213">
        <v>346.1</v>
      </c>
    </row>
    <row r="99" spans="1:5" ht="15.75" hidden="1" customHeight="1">
      <c r="A99" s="203" t="s">
        <v>82</v>
      </c>
      <c r="B99" s="205" t="s">
        <v>69</v>
      </c>
      <c r="C99" s="206" t="s">
        <v>48</v>
      </c>
      <c r="D99" s="207">
        <f>D100+D102</f>
        <v>3.3</v>
      </c>
      <c r="E99" s="207">
        <f>E100+E102</f>
        <v>3.3</v>
      </c>
    </row>
    <row r="100" spans="1:5" ht="18.75" hidden="1" customHeight="1">
      <c r="A100" s="117" t="s">
        <v>170</v>
      </c>
      <c r="B100" s="118" t="s">
        <v>69</v>
      </c>
      <c r="C100" s="42" t="s">
        <v>48</v>
      </c>
      <c r="D100" s="94">
        <f>D101</f>
        <v>3.3</v>
      </c>
      <c r="E100" s="94">
        <f>E101</f>
        <v>3.3</v>
      </c>
    </row>
    <row r="101" spans="1:5" ht="25.5" hidden="1">
      <c r="A101" s="132" t="s">
        <v>169</v>
      </c>
      <c r="B101" s="133" t="s">
        <v>69</v>
      </c>
      <c r="C101" s="134" t="s">
        <v>48</v>
      </c>
      <c r="D101" s="141">
        <v>3.3</v>
      </c>
      <c r="E101" s="141">
        <v>3.3</v>
      </c>
    </row>
    <row r="102" spans="1:5" ht="12.75" hidden="1" customHeight="1">
      <c r="A102" s="87" t="s">
        <v>172</v>
      </c>
      <c r="B102" s="40" t="s">
        <v>69</v>
      </c>
      <c r="C102" s="41" t="s">
        <v>48</v>
      </c>
      <c r="D102" s="63">
        <f>D103</f>
        <v>0</v>
      </c>
      <c r="E102" s="63">
        <f>E103</f>
        <v>0</v>
      </c>
    </row>
    <row r="103" spans="1:5" ht="25.5" hidden="1" customHeight="1">
      <c r="A103" s="132" t="s">
        <v>169</v>
      </c>
      <c r="B103" s="133" t="s">
        <v>69</v>
      </c>
      <c r="C103" s="134" t="s">
        <v>48</v>
      </c>
      <c r="D103" s="141"/>
      <c r="E103" s="141"/>
    </row>
    <row r="104" spans="1:5">
      <c r="A104" s="166" t="s">
        <v>71</v>
      </c>
      <c r="B104" s="163" t="s">
        <v>69</v>
      </c>
      <c r="C104" s="164" t="s">
        <v>50</v>
      </c>
      <c r="D104" s="167">
        <v>48.7</v>
      </c>
      <c r="E104" s="167">
        <v>48.7</v>
      </c>
    </row>
    <row r="105" spans="1:5" ht="25.5" hidden="1">
      <c r="A105" s="87" t="s">
        <v>244</v>
      </c>
      <c r="B105" s="40" t="s">
        <v>69</v>
      </c>
      <c r="C105" s="41" t="s">
        <v>50</v>
      </c>
      <c r="D105" s="63">
        <f t="shared" ref="D105:E108" si="5">D106</f>
        <v>55.4</v>
      </c>
      <c r="E105" s="63">
        <f t="shared" si="5"/>
        <v>55.4</v>
      </c>
    </row>
    <row r="106" spans="1:5" ht="42.75" hidden="1" customHeight="1">
      <c r="A106" s="87" t="s">
        <v>206</v>
      </c>
      <c r="B106" s="40" t="s">
        <v>69</v>
      </c>
      <c r="C106" s="41" t="s">
        <v>50</v>
      </c>
      <c r="D106" s="63">
        <f t="shared" si="5"/>
        <v>55.4</v>
      </c>
      <c r="E106" s="63">
        <f t="shared" si="5"/>
        <v>55.4</v>
      </c>
    </row>
    <row r="107" spans="1:5" ht="59.25" hidden="1" customHeight="1">
      <c r="A107" s="87" t="s">
        <v>207</v>
      </c>
      <c r="B107" s="40" t="s">
        <v>69</v>
      </c>
      <c r="C107" s="41" t="s">
        <v>50</v>
      </c>
      <c r="D107" s="63">
        <f t="shared" si="5"/>
        <v>55.4</v>
      </c>
      <c r="E107" s="63">
        <f t="shared" si="5"/>
        <v>55.4</v>
      </c>
    </row>
    <row r="108" spans="1:5" ht="56.25" hidden="1" customHeight="1">
      <c r="A108" s="80" t="s">
        <v>268</v>
      </c>
      <c r="B108" s="25" t="s">
        <v>69</v>
      </c>
      <c r="C108" s="36" t="s">
        <v>50</v>
      </c>
      <c r="D108" s="59">
        <f t="shared" si="5"/>
        <v>55.4</v>
      </c>
      <c r="E108" s="59">
        <f t="shared" si="5"/>
        <v>55.4</v>
      </c>
    </row>
    <row r="109" spans="1:5" ht="25.5" hidden="1">
      <c r="A109" s="132" t="s">
        <v>169</v>
      </c>
      <c r="B109" s="133" t="s">
        <v>69</v>
      </c>
      <c r="C109" s="134" t="s">
        <v>50</v>
      </c>
      <c r="D109" s="141">
        <v>55.4</v>
      </c>
      <c r="E109" s="141">
        <v>55.4</v>
      </c>
    </row>
    <row r="110" spans="1:5" s="21" customFormat="1" ht="66" hidden="1" customHeight="1">
      <c r="A110" s="89" t="s">
        <v>117</v>
      </c>
      <c r="B110" s="51" t="s">
        <v>69</v>
      </c>
      <c r="C110" s="38" t="s">
        <v>50</v>
      </c>
      <c r="D110" s="62"/>
      <c r="E110" s="62"/>
    </row>
    <row r="111" spans="1:5" s="21" customFormat="1" ht="34.5" hidden="1" customHeight="1">
      <c r="A111" s="80" t="s">
        <v>55</v>
      </c>
      <c r="B111" s="44" t="s">
        <v>69</v>
      </c>
      <c r="C111" s="37" t="s">
        <v>50</v>
      </c>
      <c r="D111" s="60"/>
      <c r="E111" s="60"/>
    </row>
    <row r="112" spans="1:5" ht="18" customHeight="1">
      <c r="A112" s="175" t="s">
        <v>72</v>
      </c>
      <c r="B112" s="163" t="s">
        <v>69</v>
      </c>
      <c r="C112" s="164" t="s">
        <v>54</v>
      </c>
      <c r="D112" s="167">
        <v>2656.3</v>
      </c>
      <c r="E112" s="167">
        <v>2351.8000000000002</v>
      </c>
    </row>
    <row r="113" spans="1:5" ht="47.25" hidden="1" customHeight="1">
      <c r="A113" s="142" t="s">
        <v>244</v>
      </c>
      <c r="B113" s="118" t="s">
        <v>69</v>
      </c>
      <c r="C113" s="42" t="s">
        <v>54</v>
      </c>
      <c r="D113" s="63">
        <f>D114</f>
        <v>1326.6</v>
      </c>
      <c r="E113" s="63">
        <f>E114</f>
        <v>1326.6</v>
      </c>
    </row>
    <row r="114" spans="1:5" ht="45.75" hidden="1" customHeight="1">
      <c r="A114" s="90" t="s">
        <v>247</v>
      </c>
      <c r="B114" s="40" t="s">
        <v>69</v>
      </c>
      <c r="C114" s="41" t="s">
        <v>54</v>
      </c>
      <c r="D114" s="63">
        <f>D115</f>
        <v>1326.6</v>
      </c>
      <c r="E114" s="63">
        <f>E115</f>
        <v>1326.6</v>
      </c>
    </row>
    <row r="115" spans="1:5" ht="59.25" hidden="1" customHeight="1">
      <c r="A115" s="143" t="s">
        <v>249</v>
      </c>
      <c r="B115" s="40" t="s">
        <v>69</v>
      </c>
      <c r="C115" s="41" t="s">
        <v>54</v>
      </c>
      <c r="D115" s="63">
        <f>D116+D118+D120+D122</f>
        <v>1326.6</v>
      </c>
      <c r="E115" s="63">
        <f>E116+E118+E120+E122</f>
        <v>1326.6</v>
      </c>
    </row>
    <row r="116" spans="1:5" ht="19.5" hidden="1" customHeight="1">
      <c r="A116" s="116" t="s">
        <v>251</v>
      </c>
      <c r="B116" s="25" t="s">
        <v>69</v>
      </c>
      <c r="C116" s="36" t="s">
        <v>54</v>
      </c>
      <c r="D116" s="59">
        <f>D117</f>
        <v>87.5</v>
      </c>
      <c r="E116" s="59">
        <f>E117</f>
        <v>87.5</v>
      </c>
    </row>
    <row r="117" spans="1:5" ht="31.5" hidden="1" customHeight="1">
      <c r="A117" s="145" t="s">
        <v>169</v>
      </c>
      <c r="B117" s="122" t="s">
        <v>69</v>
      </c>
      <c r="C117" s="123" t="s">
        <v>54</v>
      </c>
      <c r="D117" s="147">
        <v>87.5</v>
      </c>
      <c r="E117" s="147">
        <v>87.5</v>
      </c>
    </row>
    <row r="118" spans="1:5" ht="16.5" hidden="1" customHeight="1">
      <c r="A118" s="148" t="s">
        <v>73</v>
      </c>
      <c r="B118" s="28" t="s">
        <v>69</v>
      </c>
      <c r="C118" s="26" t="s">
        <v>54</v>
      </c>
      <c r="D118" s="59">
        <f>D119</f>
        <v>743.5</v>
      </c>
      <c r="E118" s="59">
        <f>E119</f>
        <v>743.5</v>
      </c>
    </row>
    <row r="119" spans="1:5" ht="33" hidden="1" customHeight="1">
      <c r="A119" s="149" t="s">
        <v>169</v>
      </c>
      <c r="B119" s="122" t="s">
        <v>69</v>
      </c>
      <c r="C119" s="123" t="s">
        <v>54</v>
      </c>
      <c r="D119" s="141">
        <v>743.5</v>
      </c>
      <c r="E119" s="141">
        <v>743.5</v>
      </c>
    </row>
    <row r="120" spans="1:5" ht="19.5" hidden="1" customHeight="1">
      <c r="A120" s="191" t="s">
        <v>218</v>
      </c>
      <c r="B120" s="28" t="s">
        <v>69</v>
      </c>
      <c r="C120" s="26" t="s">
        <v>54</v>
      </c>
      <c r="D120" s="59">
        <f>D121</f>
        <v>495.6</v>
      </c>
      <c r="E120" s="59">
        <f>E121</f>
        <v>495.6</v>
      </c>
    </row>
    <row r="121" spans="1:5" ht="33" hidden="1" customHeight="1">
      <c r="A121" s="149" t="s">
        <v>169</v>
      </c>
      <c r="B121" s="122" t="s">
        <v>69</v>
      </c>
      <c r="C121" s="123" t="s">
        <v>54</v>
      </c>
      <c r="D121" s="141">
        <v>495.6</v>
      </c>
      <c r="E121" s="141">
        <v>495.6</v>
      </c>
    </row>
    <row r="122" spans="1:5" ht="21" hidden="1" customHeight="1">
      <c r="A122" s="191" t="s">
        <v>288</v>
      </c>
      <c r="B122" s="28" t="s">
        <v>69</v>
      </c>
      <c r="C122" s="26" t="s">
        <v>54</v>
      </c>
      <c r="D122" s="59">
        <f>D123</f>
        <v>0</v>
      </c>
      <c r="E122" s="59">
        <f>E123</f>
        <v>0</v>
      </c>
    </row>
    <row r="123" spans="1:5" ht="33" hidden="1" customHeight="1">
      <c r="A123" s="149" t="s">
        <v>169</v>
      </c>
      <c r="B123" s="122" t="s">
        <v>69</v>
      </c>
      <c r="C123" s="123" t="s">
        <v>54</v>
      </c>
      <c r="D123" s="141"/>
      <c r="E123" s="141"/>
    </row>
    <row r="124" spans="1:5" ht="17.25" hidden="1" customHeight="1">
      <c r="A124" s="95" t="s">
        <v>82</v>
      </c>
      <c r="B124" s="118" t="s">
        <v>69</v>
      </c>
      <c r="C124" s="42" t="s">
        <v>54</v>
      </c>
      <c r="D124" s="63">
        <f>D127+D125</f>
        <v>639.4</v>
      </c>
      <c r="E124" s="63">
        <f>E127+E125</f>
        <v>639.4</v>
      </c>
    </row>
    <row r="125" spans="1:5" ht="17.25" hidden="1" customHeight="1">
      <c r="A125" s="191" t="s">
        <v>288</v>
      </c>
      <c r="B125" s="28" t="s">
        <v>69</v>
      </c>
      <c r="C125" s="26" t="s">
        <v>54</v>
      </c>
      <c r="D125" s="59">
        <f>D126</f>
        <v>551.1</v>
      </c>
      <c r="E125" s="59">
        <f>E126</f>
        <v>551.1</v>
      </c>
    </row>
    <row r="126" spans="1:5" ht="34.5" hidden="1" customHeight="1">
      <c r="A126" s="149" t="s">
        <v>169</v>
      </c>
      <c r="B126" s="122" t="s">
        <v>69</v>
      </c>
      <c r="C126" s="123" t="s">
        <v>54</v>
      </c>
      <c r="D126" s="141">
        <v>551.1</v>
      </c>
      <c r="E126" s="141">
        <v>551.1</v>
      </c>
    </row>
    <row r="127" spans="1:5" ht="16.5" hidden="1" customHeight="1">
      <c r="A127" s="88" t="s">
        <v>164</v>
      </c>
      <c r="B127" s="44" t="s">
        <v>69</v>
      </c>
      <c r="C127" s="37" t="s">
        <v>54</v>
      </c>
      <c r="D127" s="60">
        <f>D128</f>
        <v>88.3</v>
      </c>
      <c r="E127" s="60">
        <f>E128</f>
        <v>88.3</v>
      </c>
    </row>
    <row r="128" spans="1:5" ht="28.5" hidden="1" customHeight="1">
      <c r="A128" s="150" t="s">
        <v>169</v>
      </c>
      <c r="B128" s="127" t="s">
        <v>69</v>
      </c>
      <c r="C128" s="128" t="s">
        <v>54</v>
      </c>
      <c r="D128" s="151">
        <v>88.3</v>
      </c>
      <c r="E128" s="151">
        <v>88.3</v>
      </c>
    </row>
    <row r="129" spans="1:5" ht="20.25" hidden="1" customHeight="1">
      <c r="A129" s="88" t="s">
        <v>175</v>
      </c>
      <c r="B129" s="44" t="s">
        <v>69</v>
      </c>
      <c r="C129" s="37" t="s">
        <v>54</v>
      </c>
      <c r="D129" s="60">
        <f>D130</f>
        <v>0</v>
      </c>
      <c r="E129" s="60">
        <f>E130</f>
        <v>0</v>
      </c>
    </row>
    <row r="130" spans="1:5" ht="28.5" hidden="1" customHeight="1">
      <c r="A130" s="150" t="s">
        <v>169</v>
      </c>
      <c r="B130" s="127" t="s">
        <v>69</v>
      </c>
      <c r="C130" s="128" t="s">
        <v>54</v>
      </c>
      <c r="D130" s="151"/>
      <c r="E130" s="151"/>
    </row>
    <row r="131" spans="1:5" ht="24.75" hidden="1" customHeight="1">
      <c r="A131" s="88" t="s">
        <v>166</v>
      </c>
      <c r="B131" s="44" t="s">
        <v>69</v>
      </c>
      <c r="C131" s="37" t="s">
        <v>54</v>
      </c>
      <c r="D131" s="60">
        <f>D132</f>
        <v>0</v>
      </c>
      <c r="E131" s="60">
        <f>E132</f>
        <v>0</v>
      </c>
    </row>
    <row r="132" spans="1:5" ht="28.5" hidden="1" customHeight="1">
      <c r="A132" s="150" t="s">
        <v>169</v>
      </c>
      <c r="B132" s="127" t="s">
        <v>69</v>
      </c>
      <c r="C132" s="128" t="s">
        <v>54</v>
      </c>
      <c r="D132" s="151"/>
      <c r="E132" s="151"/>
    </row>
    <row r="133" spans="1:5" ht="28.5" customHeight="1">
      <c r="A133" s="192" t="s">
        <v>260</v>
      </c>
      <c r="B133" s="163" t="s">
        <v>69</v>
      </c>
      <c r="C133" s="164" t="s">
        <v>69</v>
      </c>
      <c r="D133" s="167">
        <v>45.1</v>
      </c>
      <c r="E133" s="167">
        <v>0</v>
      </c>
    </row>
    <row r="134" spans="1:5" ht="19.5" hidden="1" customHeight="1">
      <c r="A134" s="88" t="s">
        <v>274</v>
      </c>
      <c r="B134" s="44" t="s">
        <v>69</v>
      </c>
      <c r="C134" s="37" t="s">
        <v>69</v>
      </c>
      <c r="D134" s="60">
        <f>D136</f>
        <v>21.7</v>
      </c>
      <c r="E134" s="60">
        <f>E136</f>
        <v>21.7</v>
      </c>
    </row>
    <row r="135" spans="1:5" ht="48.75" hidden="1" customHeight="1">
      <c r="A135" s="88" t="s">
        <v>247</v>
      </c>
      <c r="B135" s="44" t="s">
        <v>69</v>
      </c>
      <c r="C135" s="37" t="s">
        <v>69</v>
      </c>
      <c r="D135" s="60"/>
      <c r="E135" s="60"/>
    </row>
    <row r="136" spans="1:5" ht="30.75" hidden="1" customHeight="1">
      <c r="A136" s="88" t="s">
        <v>270</v>
      </c>
      <c r="B136" s="44" t="s">
        <v>69</v>
      </c>
      <c r="C136" s="37" t="s">
        <v>69</v>
      </c>
      <c r="D136" s="60">
        <f>D137</f>
        <v>21.7</v>
      </c>
      <c r="E136" s="60">
        <f>E137</f>
        <v>21.7</v>
      </c>
    </row>
    <row r="137" spans="1:5" ht="18.75" hidden="1" customHeight="1">
      <c r="A137" s="88" t="s">
        <v>219</v>
      </c>
      <c r="B137" s="44" t="s">
        <v>69</v>
      </c>
      <c r="C137" s="37" t="s">
        <v>69</v>
      </c>
      <c r="D137" s="60">
        <f>D138</f>
        <v>21.7</v>
      </c>
      <c r="E137" s="60">
        <f>E138</f>
        <v>21.7</v>
      </c>
    </row>
    <row r="138" spans="1:5" ht="28.5" hidden="1" customHeight="1">
      <c r="A138" s="150" t="s">
        <v>169</v>
      </c>
      <c r="B138" s="127" t="s">
        <v>69</v>
      </c>
      <c r="C138" s="128" t="s">
        <v>69</v>
      </c>
      <c r="D138" s="151">
        <v>21.7</v>
      </c>
      <c r="E138" s="151">
        <v>21.7</v>
      </c>
    </row>
    <row r="139" spans="1:5" ht="14.25">
      <c r="A139" s="91" t="s">
        <v>74</v>
      </c>
      <c r="B139" s="45" t="s">
        <v>66</v>
      </c>
      <c r="C139" s="46"/>
      <c r="D139" s="47">
        <f>D140+D146+D150</f>
        <v>1826.1000000000001</v>
      </c>
      <c r="E139" s="47">
        <f>E140+E146+E150</f>
        <v>1735.1000000000001</v>
      </c>
    </row>
    <row r="140" spans="1:5" ht="14.25">
      <c r="A140" s="168" t="s">
        <v>75</v>
      </c>
      <c r="B140" s="169" t="s">
        <v>66</v>
      </c>
      <c r="C140" s="169" t="s">
        <v>48</v>
      </c>
      <c r="D140" s="165">
        <f t="shared" ref="D140:E144" si="6">D141</f>
        <v>1518</v>
      </c>
      <c r="E140" s="165">
        <f>1517.9</f>
        <v>1517.9</v>
      </c>
    </row>
    <row r="141" spans="1:5" ht="42.75" hidden="1">
      <c r="A141" s="171" t="s">
        <v>204</v>
      </c>
      <c r="B141" s="96" t="s">
        <v>66</v>
      </c>
      <c r="C141" s="96" t="s">
        <v>48</v>
      </c>
      <c r="D141" s="94">
        <f t="shared" si="6"/>
        <v>1518</v>
      </c>
      <c r="E141" s="94">
        <f t="shared" si="6"/>
        <v>1518</v>
      </c>
    </row>
    <row r="142" spans="1:5" ht="42.75" hidden="1">
      <c r="A142" s="172" t="s">
        <v>226</v>
      </c>
      <c r="B142" s="96" t="s">
        <v>66</v>
      </c>
      <c r="C142" s="96" t="s">
        <v>48</v>
      </c>
      <c r="D142" s="94">
        <f t="shared" si="6"/>
        <v>1518</v>
      </c>
      <c r="E142" s="94">
        <f t="shared" si="6"/>
        <v>1518</v>
      </c>
    </row>
    <row r="143" spans="1:5" ht="57" hidden="1">
      <c r="A143" s="173" t="s">
        <v>253</v>
      </c>
      <c r="B143" s="174" t="s">
        <v>66</v>
      </c>
      <c r="C143" s="96" t="s">
        <v>48</v>
      </c>
      <c r="D143" s="94">
        <f t="shared" si="6"/>
        <v>1518</v>
      </c>
      <c r="E143" s="94">
        <f t="shared" si="6"/>
        <v>1518</v>
      </c>
    </row>
    <row r="144" spans="1:5" ht="63.75" hidden="1">
      <c r="A144" s="152" t="s">
        <v>279</v>
      </c>
      <c r="B144" s="75" t="s">
        <v>66</v>
      </c>
      <c r="C144" s="75" t="s">
        <v>48</v>
      </c>
      <c r="D144" s="29">
        <f t="shared" si="6"/>
        <v>1518</v>
      </c>
      <c r="E144" s="29">
        <f t="shared" si="6"/>
        <v>1518</v>
      </c>
    </row>
    <row r="145" spans="1:5" hidden="1">
      <c r="A145" s="154" t="s">
        <v>76</v>
      </c>
      <c r="B145" s="155" t="s">
        <v>66</v>
      </c>
      <c r="C145" s="156" t="s">
        <v>48</v>
      </c>
      <c r="D145" s="159">
        <v>1518</v>
      </c>
      <c r="E145" s="159">
        <v>1518</v>
      </c>
    </row>
    <row r="146" spans="1:5" ht="14.25">
      <c r="A146" s="193" t="s">
        <v>261</v>
      </c>
      <c r="B146" s="169" t="s">
        <v>66</v>
      </c>
      <c r="C146" s="169" t="s">
        <v>54</v>
      </c>
      <c r="D146" s="165">
        <v>217.2</v>
      </c>
      <c r="E146" s="165">
        <v>217.2</v>
      </c>
    </row>
    <row r="147" spans="1:5" ht="17.25" hidden="1" customHeight="1">
      <c r="A147" s="173" t="s">
        <v>83</v>
      </c>
      <c r="B147" s="174" t="s">
        <v>66</v>
      </c>
      <c r="C147" s="96" t="s">
        <v>54</v>
      </c>
      <c r="D147" s="94">
        <f t="shared" ref="D147:E148" si="7">D148</f>
        <v>408</v>
      </c>
      <c r="E147" s="94">
        <f t="shared" si="7"/>
        <v>408</v>
      </c>
    </row>
    <row r="148" spans="1:5" ht="61.5" hidden="1" customHeight="1">
      <c r="A148" s="152" t="s">
        <v>262</v>
      </c>
      <c r="B148" s="75" t="s">
        <v>66</v>
      </c>
      <c r="C148" s="75" t="s">
        <v>54</v>
      </c>
      <c r="D148" s="29">
        <f t="shared" si="7"/>
        <v>408</v>
      </c>
      <c r="E148" s="29">
        <f t="shared" si="7"/>
        <v>408</v>
      </c>
    </row>
    <row r="149" spans="1:5" ht="16.5" hidden="1" customHeight="1">
      <c r="A149" s="154" t="s">
        <v>76</v>
      </c>
      <c r="B149" s="155" t="s">
        <v>66</v>
      </c>
      <c r="C149" s="156" t="s">
        <v>54</v>
      </c>
      <c r="D149" s="159">
        <v>408</v>
      </c>
      <c r="E149" s="159">
        <v>408</v>
      </c>
    </row>
    <row r="150" spans="1:5">
      <c r="A150" s="314" t="s">
        <v>358</v>
      </c>
      <c r="B150" s="295" t="s">
        <v>66</v>
      </c>
      <c r="C150" s="295" t="s">
        <v>60</v>
      </c>
      <c r="D150" s="295" t="s">
        <v>365</v>
      </c>
      <c r="E150" s="295" t="s">
        <v>366</v>
      </c>
    </row>
  </sheetData>
  <sheetProtection selectLockedCells="1" selectUnlockedCells="1"/>
  <autoFilter ref="B10:D119"/>
  <mergeCells count="8">
    <mergeCell ref="A1:E1"/>
    <mergeCell ref="A2:E2"/>
    <mergeCell ref="A3:B3"/>
    <mergeCell ref="A5:A8"/>
    <mergeCell ref="B5:B8"/>
    <mergeCell ref="C5:C8"/>
    <mergeCell ref="D5:D8"/>
    <mergeCell ref="E5:E8"/>
  </mergeCells>
  <pageMargins left="0.74803149606299213" right="0.74803149606299213" top="0.98425196850393704" bottom="0.98425196850393704" header="0.51181102362204722" footer="0.51181102362204722"/>
  <pageSetup paperSize="9" scale="80" firstPageNumber="0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0"/>
  <sheetViews>
    <sheetView zoomScaleNormal="100" workbookViewId="0">
      <selection activeCell="K9" sqref="K9"/>
    </sheetView>
  </sheetViews>
  <sheetFormatPr defaultRowHeight="12.75"/>
  <cols>
    <col min="1" max="1" width="56" customWidth="1"/>
    <col min="2" max="2" width="39.7109375" customWidth="1"/>
    <col min="3" max="3" width="16" customWidth="1"/>
    <col min="4" max="4" width="15.5703125" customWidth="1"/>
  </cols>
  <sheetData>
    <row r="1" spans="1:4" ht="12.75" customHeight="1">
      <c r="A1" s="337" t="s">
        <v>372</v>
      </c>
      <c r="B1" s="337"/>
      <c r="C1" s="337"/>
      <c r="D1" s="337"/>
    </row>
    <row r="2" spans="1:4">
      <c r="A2" s="337"/>
      <c r="B2" s="337"/>
      <c r="C2" s="337"/>
      <c r="D2" s="337"/>
    </row>
    <row r="3" spans="1:4">
      <c r="A3" s="338"/>
      <c r="B3" s="337"/>
      <c r="C3" s="337"/>
      <c r="D3" s="337"/>
    </row>
    <row r="4" spans="1:4">
      <c r="A4" s="337"/>
      <c r="B4" s="337"/>
      <c r="C4" s="337"/>
      <c r="D4" s="337"/>
    </row>
    <row r="5" spans="1:4">
      <c r="A5" s="337"/>
      <c r="B5" s="337"/>
      <c r="C5" s="337"/>
      <c r="D5" s="337"/>
    </row>
    <row r="6" spans="1:4" ht="48" customHeight="1">
      <c r="A6" s="339" t="s">
        <v>367</v>
      </c>
      <c r="B6" s="339"/>
      <c r="C6" s="339"/>
      <c r="D6" s="339"/>
    </row>
    <row r="7" spans="1:4" ht="15">
      <c r="A7" s="52"/>
      <c r="B7" s="53"/>
      <c r="C7" s="53"/>
    </row>
    <row r="8" spans="1:4" ht="15.75" thickBot="1">
      <c r="A8" s="54"/>
      <c r="B8" s="53"/>
      <c r="C8" s="57"/>
      <c r="D8" s="315" t="s">
        <v>101</v>
      </c>
    </row>
    <row r="9" spans="1:4" ht="57" customHeight="1" thickBot="1">
      <c r="A9" s="68" t="s">
        <v>40</v>
      </c>
      <c r="B9" s="69" t="s">
        <v>102</v>
      </c>
      <c r="C9" s="69" t="s">
        <v>368</v>
      </c>
      <c r="D9" s="239" t="s">
        <v>324</v>
      </c>
    </row>
    <row r="10" spans="1:4" ht="15.75" thickBot="1">
      <c r="A10" s="70">
        <v>1</v>
      </c>
      <c r="B10" s="71">
        <v>2</v>
      </c>
      <c r="C10" s="71">
        <v>3</v>
      </c>
      <c r="D10" s="240">
        <v>4</v>
      </c>
    </row>
    <row r="11" spans="1:4" ht="34.5" customHeight="1" thickBot="1">
      <c r="A11" s="241" t="s">
        <v>110</v>
      </c>
      <c r="B11" s="242" t="s">
        <v>103</v>
      </c>
      <c r="C11" s="243">
        <f>C12</f>
        <v>185</v>
      </c>
      <c r="D11" s="244">
        <f>D12</f>
        <v>161.10000000000218</v>
      </c>
    </row>
    <row r="12" spans="1:4" ht="36" customHeight="1" thickBot="1">
      <c r="A12" s="73" t="s">
        <v>113</v>
      </c>
      <c r="B12" s="71" t="s">
        <v>128</v>
      </c>
      <c r="C12" s="243">
        <f>C13+C17</f>
        <v>185</v>
      </c>
      <c r="D12" s="244">
        <f>D13+D17</f>
        <v>161.10000000000218</v>
      </c>
    </row>
    <row r="13" spans="1:4" ht="25.5" customHeight="1" thickBot="1">
      <c r="A13" s="73" t="s">
        <v>104</v>
      </c>
      <c r="B13" s="71" t="s">
        <v>129</v>
      </c>
      <c r="C13" s="245">
        <f t="shared" ref="C13:D15" si="0">C14</f>
        <v>-19824.099999999999</v>
      </c>
      <c r="D13" s="245">
        <f t="shared" si="0"/>
        <v>-19083.099999999999</v>
      </c>
    </row>
    <row r="14" spans="1:4" ht="21.75" customHeight="1" thickBot="1">
      <c r="A14" s="73" t="s">
        <v>105</v>
      </c>
      <c r="B14" s="72" t="s">
        <v>130</v>
      </c>
      <c r="C14" s="245">
        <f t="shared" si="0"/>
        <v>-19824.099999999999</v>
      </c>
      <c r="D14" s="245">
        <f t="shared" si="0"/>
        <v>-19083.099999999999</v>
      </c>
    </row>
    <row r="15" spans="1:4" ht="28.5" customHeight="1" thickBot="1">
      <c r="A15" s="73" t="s">
        <v>106</v>
      </c>
      <c r="B15" s="72" t="s">
        <v>131</v>
      </c>
      <c r="C15" s="245">
        <f t="shared" si="0"/>
        <v>-19824.099999999999</v>
      </c>
      <c r="D15" s="245">
        <f t="shared" si="0"/>
        <v>-19083.099999999999</v>
      </c>
    </row>
    <row r="16" spans="1:4" ht="32.25" customHeight="1" thickBot="1">
      <c r="A16" s="73" t="s">
        <v>292</v>
      </c>
      <c r="B16" s="72" t="s">
        <v>132</v>
      </c>
      <c r="C16" s="245">
        <v>-19824.099999999999</v>
      </c>
      <c r="D16" s="244">
        <v>-19083.099999999999</v>
      </c>
    </row>
    <row r="17" spans="1:4" ht="26.25" customHeight="1" thickBot="1">
      <c r="A17" s="73" t="s">
        <v>107</v>
      </c>
      <c r="B17" s="72" t="s">
        <v>133</v>
      </c>
      <c r="C17" s="245">
        <f t="shared" ref="C17:D19" si="1">C18</f>
        <v>20009.099999999999</v>
      </c>
      <c r="D17" s="245">
        <f t="shared" si="1"/>
        <v>19244.2</v>
      </c>
    </row>
    <row r="18" spans="1:4" ht="21" customHeight="1" thickBot="1">
      <c r="A18" s="73" t="s">
        <v>108</v>
      </c>
      <c r="B18" s="72" t="s">
        <v>134</v>
      </c>
      <c r="C18" s="245">
        <f t="shared" si="1"/>
        <v>20009.099999999999</v>
      </c>
      <c r="D18" s="245">
        <f t="shared" si="1"/>
        <v>19244.2</v>
      </c>
    </row>
    <row r="19" spans="1:4" ht="22.5" customHeight="1" thickBot="1">
      <c r="A19" s="73" t="s">
        <v>109</v>
      </c>
      <c r="B19" s="72" t="s">
        <v>135</v>
      </c>
      <c r="C19" s="245">
        <f t="shared" si="1"/>
        <v>20009.099999999999</v>
      </c>
      <c r="D19" s="245">
        <f t="shared" si="1"/>
        <v>19244.2</v>
      </c>
    </row>
    <row r="20" spans="1:4" ht="30.75" customHeight="1" thickBot="1">
      <c r="A20" s="73" t="s">
        <v>220</v>
      </c>
      <c r="B20" s="72" t="s">
        <v>136</v>
      </c>
      <c r="C20" s="245">
        <v>20009.099999999999</v>
      </c>
      <c r="D20" s="244">
        <v>19244.2</v>
      </c>
    </row>
  </sheetData>
  <mergeCells count="2">
    <mergeCell ref="A1:D5"/>
    <mergeCell ref="A6:D6"/>
  </mergeCells>
  <pageMargins left="0.75" right="0.75" top="1" bottom="1" header="0.5" footer="0.5"/>
  <pageSetup paperSize="9" scale="6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1</vt:lpstr>
      <vt:lpstr>Приложение 2( Таблица 2) </vt:lpstr>
      <vt:lpstr>Приложение 2</vt:lpstr>
      <vt:lpstr>Приложение 3</vt:lpstr>
      <vt:lpstr>Приложение 4</vt:lpstr>
      <vt:lpstr>'Приложение 2'!Excel_BuiltIn__FilterDatabase</vt:lpstr>
      <vt:lpstr>'Приложение 3'!Excel_BuiltIn__FilterDatabase</vt:lpstr>
      <vt:lpstr>'Приложение 1'!Область_печати</vt:lpstr>
      <vt:lpstr>'Приложение 2'!Область_печати</vt:lpstr>
      <vt:lpstr>'Приложение 2( Таблица 2) 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2018-04-12T09:18:20Z</cp:lastPrinted>
  <dcterms:created xsi:type="dcterms:W3CDTF">2014-11-17T08:02:14Z</dcterms:created>
  <dcterms:modified xsi:type="dcterms:W3CDTF">2019-05-06T09:44:45Z</dcterms:modified>
</cp:coreProperties>
</file>