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5195" windowHeight="8415" tabRatio="682" activeTab="4"/>
  </bookViews>
  <sheets>
    <sheet name="приложение 1" sheetId="1" r:id="rId1"/>
    <sheet name="приложение 2" sheetId="3" r:id="rId2"/>
    <sheet name="приложение 3" sheetId="4" r:id="rId3"/>
    <sheet name="приложение 4" sheetId="5" r:id="rId4"/>
    <sheet name="приложение 5" sheetId="2" r:id="rId5"/>
    <sheet name="приложение 6 " sheetId="8" r:id="rId6"/>
    <sheet name="приложение 7" sheetId="7" r:id="rId7"/>
  </sheets>
  <definedNames>
    <definedName name="_xlnm.Print_Area" localSheetId="4">'приложение 5'!$A$1:$H$159</definedName>
    <definedName name="_xlnm.Print_Area" localSheetId="5">'приложение 6 '!$A$1:$I$20</definedName>
  </definedNames>
  <calcPr calcId="125725"/>
</workbook>
</file>

<file path=xl/calcChain.xml><?xml version="1.0" encoding="utf-8"?>
<calcChain xmlns="http://schemas.openxmlformats.org/spreadsheetml/2006/main">
  <c r="C13" i="1"/>
  <c r="H30" i="2"/>
  <c r="H29"/>
  <c r="C52" i="1" l="1"/>
  <c r="C51" s="1"/>
  <c r="C62"/>
  <c r="I15" i="8"/>
  <c r="I17"/>
  <c r="I18"/>
  <c r="I19"/>
  <c r="H119" i="2"/>
  <c r="H24"/>
  <c r="H148"/>
  <c r="H149"/>
  <c r="H150"/>
  <c r="H158"/>
  <c r="H156"/>
  <c r="H155" s="1"/>
  <c r="H152"/>
  <c r="H153"/>
  <c r="I15" i="7"/>
  <c r="H146" i="2"/>
  <c r="H145" s="1"/>
  <c r="H144" s="1"/>
  <c r="H143" s="1"/>
  <c r="H141"/>
  <c r="H140" s="1"/>
  <c r="H138"/>
  <c r="H135"/>
  <c r="H134" s="1"/>
  <c r="H133" s="1"/>
  <c r="H131"/>
  <c r="H130" s="1"/>
  <c r="H127"/>
  <c r="H126" s="1"/>
  <c r="H124"/>
  <c r="H123" s="1"/>
  <c r="H122" s="1"/>
  <c r="H121" s="1"/>
  <c r="H120" s="1"/>
  <c r="H117"/>
  <c r="H116"/>
  <c r="H115" s="1"/>
  <c r="H114" s="1"/>
  <c r="H112"/>
  <c r="H110"/>
  <c r="H108"/>
  <c r="H105"/>
  <c r="H103"/>
  <c r="H102"/>
  <c r="H101" s="1"/>
  <c r="H100" s="1"/>
  <c r="H129" l="1"/>
  <c r="H107"/>
  <c r="H99" s="1"/>
  <c r="H97"/>
  <c r="H96" s="1"/>
  <c r="H95" s="1"/>
  <c r="H94" s="1"/>
  <c r="H93" s="1"/>
  <c r="H91"/>
  <c r="H89"/>
  <c r="H84"/>
  <c r="H88" l="1"/>
  <c r="H87" s="1"/>
  <c r="H86"/>
  <c r="H83"/>
  <c r="H82" s="1"/>
  <c r="H80"/>
  <c r="H78"/>
  <c r="H76"/>
  <c r="H70"/>
  <c r="H69"/>
  <c r="H68" s="1"/>
  <c r="H67" s="1"/>
  <c r="H65"/>
  <c r="H75" l="1"/>
  <c r="H73"/>
  <c r="H72" s="1"/>
  <c r="H74"/>
  <c r="H63"/>
  <c r="H62" l="1"/>
  <c r="H60"/>
  <c r="H59" s="1"/>
  <c r="H57"/>
  <c r="H56" s="1"/>
  <c r="H55" s="1"/>
  <c r="H54" l="1"/>
  <c r="H51" l="1"/>
  <c r="H49"/>
  <c r="H48" s="1"/>
  <c r="H47" s="1"/>
  <c r="H45" l="1"/>
  <c r="H44" s="1"/>
  <c r="H43" s="1"/>
  <c r="H42" s="1"/>
  <c r="H40"/>
  <c r="H39" s="1"/>
  <c r="H38" s="1"/>
  <c r="H36"/>
  <c r="H35" l="1"/>
  <c r="H34" s="1"/>
  <c r="H28"/>
  <c r="H23"/>
  <c r="H21"/>
  <c r="H20" s="1"/>
  <c r="H19" l="1"/>
  <c r="H18" s="1"/>
  <c r="H16"/>
  <c r="H15" s="1"/>
  <c r="H14" s="1"/>
  <c r="H13" l="1"/>
  <c r="H12" s="1"/>
  <c r="H11" s="1"/>
  <c r="C21" i="3" s="1"/>
  <c r="C20" s="1"/>
  <c r="C19" s="1"/>
  <c r="C18" s="1"/>
  <c r="C80" i="1" l="1"/>
  <c r="C77"/>
  <c r="C76" s="1"/>
  <c r="C74"/>
  <c r="C73" s="1"/>
  <c r="C70"/>
  <c r="C69"/>
  <c r="C68"/>
  <c r="C64"/>
  <c r="C63"/>
  <c r="C61" l="1"/>
  <c r="C58"/>
  <c r="C57"/>
  <c r="C54"/>
  <c r="C53"/>
  <c r="C49"/>
  <c r="C46"/>
  <c r="C45"/>
  <c r="C44" l="1"/>
  <c r="C42"/>
  <c r="C41"/>
  <c r="C40"/>
  <c r="C38"/>
  <c r="C37"/>
  <c r="C35" l="1"/>
  <c r="C34" s="1"/>
  <c r="C33" s="1"/>
  <c r="C32" l="1"/>
  <c r="C30"/>
  <c r="C29" s="1"/>
  <c r="C27"/>
  <c r="C25"/>
  <c r="C24"/>
  <c r="C22"/>
  <c r="C21"/>
  <c r="C19"/>
  <c r="C18" s="1"/>
  <c r="C16"/>
  <c r="C14"/>
  <c r="C82" l="1"/>
  <c r="C17" i="3"/>
  <c r="C16"/>
  <c r="C15"/>
  <c r="C14"/>
  <c r="C13"/>
  <c r="C12" s="1"/>
</calcChain>
</file>

<file path=xl/sharedStrings.xml><?xml version="1.0" encoding="utf-8"?>
<sst xmlns="http://schemas.openxmlformats.org/spreadsheetml/2006/main" count="835" uniqueCount="364">
  <si>
    <t>(тыс.руб.)</t>
  </si>
  <si>
    <t>Код бюджетной классификации РФ</t>
  </si>
  <si>
    <t xml:space="preserve">Наименование </t>
  </si>
  <si>
    <t xml:space="preserve">сумма          </t>
  </si>
  <si>
    <t>000 1 00 00000 00 0000 000</t>
  </si>
  <si>
    <t>НАЛОГОВЫЕ И НЕНАЛОГОВЫЕ 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</si>
  <si>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</si>
  <si>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</si>
  <si>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</si>
  <si>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</si>
  <si>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</si>
  <si>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000 1 05 00000 00 0000 000</t>
  </si>
  <si>
    <t>Налоги на совокупный доход</t>
  </si>
  <si>
    <t>182 1 05 03000 01 0000 110</t>
  </si>
  <si>
    <t>Единый сельскохозяйственный налог</t>
  </si>
  <si>
    <t>182 1 05 03010 01 0000 110</t>
  </si>
  <si>
    <t>000 1 06 00000 00 0000 000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</si>
  <si>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</si>
  <si>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</si>
  <si>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</si>
  <si>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</si>
  <si>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000 1 06 06000 00 0000 110</t>
  </si>
  <si>
    <t>Земельный налог</t>
  </si>
  <si>
    <t>000 1 08 00000 00 0000 000</t>
  </si>
  <si>
    <t>330 1 08 04020 01 0000 110</t>
  </si>
  <si>
    <t>Государственная пошлина 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</si>
  <si>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000 2 00 00000 00 0000 000 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</si>
  <si>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</si>
  <si>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</si>
  <si>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</si>
  <si>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Иные межбюджетные трансферты</t>
  </si>
  <si>
    <t>ВСЕГО ДОХОДОВ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</si>
  <si>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</si>
  <si>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</si>
  <si>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</si>
  <si>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</si>
  <si>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</si>
  <si>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</si>
  <si>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</t>
  </si>
  <si>
    <t>Расходы за счет бюджета</t>
  </si>
  <si>
    <t>ВСЕГО РАСХОДОВ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</si>
  <si>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</si>
  <si>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</si>
  <si>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</si>
  <si>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</si>
  <si>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</si>
  <si>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</si>
  <si>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</si>
  <si>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</si>
  <si>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</si>
  <si>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Закупка товаров, работ и услуг для государственных (муниципальных) нужд</t>
  </si>
  <si>
    <t>Обеспечение деятельности финансовых, налоговых и таможенных органов и органов финансового(финансово-бюджетного) надзора</t>
  </si>
  <si>
    <t>06</t>
  </si>
  <si>
    <t>Межбюджетные трансферты</t>
  </si>
  <si>
    <t>500</t>
  </si>
  <si>
    <t>Обеспечение проведения выборов и референдумов</t>
  </si>
  <si>
    <t>07</t>
  </si>
  <si>
    <t>Резервные фонды</t>
  </si>
  <si>
    <t xml:space="preserve"> </t>
  </si>
  <si>
    <t>Резервные фонды местных администраций</t>
  </si>
  <si>
    <t xml:space="preserve"> 070 05 00 </t>
  </si>
  <si>
    <t>Иные бюджетные ассигнования</t>
  </si>
  <si>
    <t>070 05 00</t>
  </si>
  <si>
    <t>Другие общегосударственные вопросы</t>
  </si>
  <si>
    <t>13</t>
  </si>
  <si>
    <t>200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</si>
  <si>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</si>
  <si>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</si>
  <si>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</si>
  <si>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</si>
  <si>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</si>
  <si>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гражданская оборона </t>
  </si>
  <si>
    <t>09</t>
  </si>
  <si>
    <t>Обеспечение пожарной безопасности</t>
  </si>
  <si>
    <t>10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</si>
  <si>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</si>
  <si>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</si>
  <si>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</si>
  <si>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</si>
  <si>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</si>
  <si>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</si>
  <si>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</si>
  <si>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</si>
  <si>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Социальные выплаты и иные выплаты населению</t>
  </si>
  <si>
    <t>300</t>
  </si>
  <si>
    <t>Социальное обеспечение населения</t>
  </si>
  <si>
    <t xml:space="preserve">Социальная поддержка специалистов,работающих и постоянно проживающих в сельских поселениях, в виде ежемесячной компенсации расходов по плате за наем,теплоснабжение,электроснабжение занимаемого жилого помещения, а также на приобретение и доставку твердого </t>
  </si>
  <si>
    <t>505 94 00</t>
  </si>
  <si>
    <t>-Социальные выплаты</t>
  </si>
  <si>
    <t>506 94 00</t>
  </si>
  <si>
    <t>005</t>
  </si>
  <si>
    <t>070 00 00</t>
  </si>
  <si>
    <t>- Прочие расходы</t>
  </si>
  <si>
    <t>013</t>
  </si>
  <si>
    <t>Социальная помощь</t>
  </si>
  <si>
    <t>505 00 00</t>
  </si>
  <si>
    <t xml:space="preserve">Закон Ненецкого автономного округа от 27 февраля 2009 года № 13-оз "О дополнительных мерах социальной поддержки отдельных категорий граждан и порядке наделения органов местного самоуправления отдельными государственными полномочиями Ненецкого автономного </t>
  </si>
  <si>
    <t>505 86 00</t>
  </si>
  <si>
    <t>Социальная поддержка специалистов,работающих и  проживающих в сельских населенных пунктах Ненецкого автономного округа</t>
  </si>
  <si>
    <t>505 86 06</t>
  </si>
  <si>
    <t>Социальное обеспечение и иные выплаты населению</t>
  </si>
  <si>
    <t>-Выполнение функций органами местного самоуправления (содержание муниципальных служащих)</t>
  </si>
  <si>
    <t>ФИЗИЧЕСКАЯ КУЛЬТУРА И СПОРТ</t>
  </si>
  <si>
    <t xml:space="preserve">Физическая культура </t>
  </si>
  <si>
    <t>Физкультурно-оздоровительная работа и спортивные мероприятия</t>
  </si>
  <si>
    <t>512 00 00</t>
  </si>
  <si>
    <t>Мероприятия  в области здравоохранения,спорта  физической культуры,туризма</t>
  </si>
  <si>
    <t>512 97 00</t>
  </si>
  <si>
    <t>Субвенции бюджетам муниципальных образований НАО на предоставление единовременной компенсационной выплаты гражданам, достигшим 70-летнего возраста, на капитальный ремонт находящегося в их собственности жилого помещения на 2014 год</t>
  </si>
  <si>
    <t>организация обучения неработающего населения в области гражданской обороны и защиты от чрезвычайных ситуаций</t>
  </si>
  <si>
    <t>505 86 17</t>
  </si>
  <si>
    <t>(тыс. руб.)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</si>
  <si>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</si>
  <si>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</si>
  <si>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</si>
  <si>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</si>
  <si>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</si>
  <si>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</si>
  <si>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</si>
  <si>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</si>
  <si>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</si>
  <si>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</si>
  <si>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</si>
  <si>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</si>
  <si>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</si>
  <si>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</si>
  <si>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</si>
  <si>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</si>
  <si>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главного администратора доходов</t>
  </si>
  <si>
    <t>доходов местного бюджета</t>
  </si>
  <si>
    <t>Невыясненные поступления, зачисляемые в бюджеты поселений</t>
  </si>
  <si>
    <t>Межрайонная Инспекция Федеральной налоговой службы №4 по Архангельской области и Ненецкому автономному округу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</si>
  <si>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</si>
  <si>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</si>
  <si>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Администрация муниципального образования "Андегский сельсовет" Ненецкого автономного округа</t>
  </si>
  <si>
    <t>1 08 04020 01 0000 110</t>
  </si>
  <si>
    <t>1 13 02995 10 0000 130</t>
  </si>
  <si>
    <t>1 17 01050 10 0000 180</t>
  </si>
  <si>
    <t>1 17 05050 10 0000 180</t>
  </si>
  <si>
    <t>Прочие неналоговые доходы бюджетов поселений</t>
  </si>
  <si>
    <t>2 08 05000 10 0000 180</t>
  </si>
  <si>
    <t>Перечисления из бюджетов поселений (в бюджеты поселений) для осуществления возврата(зачета) излишне уплаченных или излишне взысканных сумм налога,сборов и иных платежей, а также сумм процентов за несвоевременное осуществление такого возврата и процентов,начисленных на излишне взысканные суммы</t>
  </si>
  <si>
    <t xml:space="preserve">                                              </t>
  </si>
  <si>
    <t>Перечень главных администраторов источников</t>
  </si>
  <si>
    <t xml:space="preserve"> 01 05 02 01 10 0000 510</t>
  </si>
  <si>
    <t xml:space="preserve"> 01 05 02 01 10 0000 610</t>
  </si>
  <si>
    <t>Выполнение переданных государственных полномочий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</si>
  <si>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</si>
  <si>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</si>
  <si>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</si>
  <si>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предоставление иных межбюджетных трансфертов муниципальным образованиям ЗР на предуперждение и ликвидацию последствий ЧС</t>
  </si>
  <si>
    <t>Иные межбюджетные трансферты на выполнение мероприятий , предусмотренных МП "Защита населения и территорий от ЧС, обеспечение пожарной безопасности и безопасности на водных объектах , антитеррористическая защищенность на территориимуниципального района "Заполярный район" на 2014-2020 годы",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</si>
  <si>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</si>
  <si>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</si>
  <si>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</si>
  <si>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</si>
  <si>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</si>
  <si>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</si>
  <si>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Выполение переданных государственных полномочий</t>
  </si>
  <si>
    <t>000 1 06 06040 00 0000 110</t>
  </si>
  <si>
    <t>Земельный налог с физических лиц</t>
  </si>
  <si>
    <t>182 1 06 06043 10 0000 110</t>
  </si>
  <si>
    <t>Земельный налог с организаций</t>
  </si>
  <si>
    <t>000 1 06 06030 00 0000 110</t>
  </si>
  <si>
    <t>000 1 08 04000 01 0000 110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</si>
  <si>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</si>
  <si>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</si>
  <si>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Иные межбюджетные трансферты в рамках подпрограммы 5 "Развитие социальной инфраструктуры и создание комфортных условий проживания в поселениях муниципального района "Заполярный район", в том числе:</t>
  </si>
  <si>
    <t>Благоустройство территории поселений</t>
  </si>
  <si>
    <t>Иные межбюджетные трансферты в рамках подпрограммы 6 "Развитие коммунальной инфраструктуры поселений муниципального района "Заполярный район", в том числе:</t>
  </si>
  <si>
    <t>предоставление иных межбюджетных трансфертов на содержание снегоходных трасс</t>
  </si>
  <si>
    <t>Налоги на имущество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</si>
  <si>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</si>
  <si>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</si>
  <si>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</si>
  <si>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91.0.00.00000</t>
  </si>
  <si>
    <t>91.0.00.91010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</si>
  <si>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</si>
  <si>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Представительный орган муниципального муниципального образования</t>
  </si>
  <si>
    <t>92.0.00.00000</t>
  </si>
  <si>
    <t>Аппарат Совета депутатов МО "Андегский сельсовет" НАО</t>
  </si>
  <si>
    <t>92.2.00.00000</t>
  </si>
  <si>
    <t>92.2.00.91010</t>
  </si>
  <si>
    <t>Закупка товаров, работ и услуг для обеспечения государственных (муниципальных) нужд</t>
  </si>
  <si>
    <t>Депутаты представительного органа</t>
  </si>
  <si>
    <t>92.1.00.00000</t>
  </si>
  <si>
    <t>92.1.00.91010</t>
  </si>
  <si>
    <t>93.0.00.00000</t>
  </si>
  <si>
    <t>93.0.00.91010</t>
  </si>
  <si>
    <t>Закупка товаров, работ и услуг для  обеспечения государственных (муниципальных) нужд</t>
  </si>
  <si>
    <t>98.0.00.00000</t>
  </si>
  <si>
    <t>98.0.00.99110</t>
  </si>
  <si>
    <t>Резервный фонд</t>
  </si>
  <si>
    <t>90.0.00.00000</t>
  </si>
  <si>
    <t>Резервный фонд местной администрации</t>
  </si>
  <si>
    <t>90.0.00.90010</t>
  </si>
  <si>
    <t>95.0.00.00000</t>
  </si>
  <si>
    <t>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</si>
  <si>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95.0.00.79210</t>
  </si>
  <si>
    <t xml:space="preserve">Уплата членских взносов в ассоциацию «Совет муниципальных образований Ненецкого автономного округа» </t>
  </si>
  <si>
    <t>330</t>
  </si>
  <si>
    <t>800</t>
  </si>
  <si>
    <t>Иные межбюджетные трансферты для выполнения переданных полномочий по определению поставщиков (подрядчиков, исполнителей) в соответствии с пунктом 9 статьи 26 Федерального закона от 05.04.2013 № 44-ФЗ</t>
  </si>
  <si>
    <t>98.0.00.91040</t>
  </si>
  <si>
    <t>98.0.00.99130</t>
  </si>
  <si>
    <t>95.0.00.51180</t>
  </si>
  <si>
    <t>Муниципальная программа "Защита населения и территорий от ЧС, обеспечение пожарной безопасности и безопасности на водных объектах , антитеррористическая защищенность на территориимуниципального района "Заполярный район" на 2014-2020 годы"</t>
  </si>
  <si>
    <t>33.0.00.00000</t>
  </si>
  <si>
    <t>33.0.00.89300</t>
  </si>
  <si>
    <t>98.0.00.92010</t>
  </si>
  <si>
    <t>98.0.00.96110</t>
  </si>
  <si>
    <t>Текущий ремонт муниципального жилищного фонда</t>
  </si>
  <si>
    <t>Капитальный ремонт муниципального жилищного фонда</t>
  </si>
  <si>
    <t>98.0.00.96120</t>
  </si>
  <si>
    <t>Прочие мероприятия по благоустройству</t>
  </si>
  <si>
    <t>98.0.00.96320</t>
  </si>
  <si>
    <t>Сбор и вывоз мусора</t>
  </si>
  <si>
    <t>98.0.00.96350</t>
  </si>
  <si>
    <t>Обустройство мест массового отдыха</t>
  </si>
  <si>
    <t>98.0.00.96360</t>
  </si>
  <si>
    <t>Изменение остатков средств на счетах по учету средств бюджетов</t>
  </si>
  <si>
    <t>Сумма</t>
  </si>
  <si>
    <t>Код бюджетной классификации</t>
  </si>
  <si>
    <t>Уменьшение прочих остатков денежных средств бюджетов сельских поселений</t>
  </si>
  <si>
    <t>Увеличение прочих остатков денежных средств  бюджетов сельских поселений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</si>
  <si>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</si>
  <si>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Наименование кодов бюджетной классификации Российской Федерации</t>
  </si>
  <si>
    <t>Прочие доходы от компенсации затрат бюджетов сельских поселений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</si>
  <si>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</si>
  <si>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</si>
  <si>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</si>
  <si>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</si>
  <si>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2 07 05030 10 0000 180</t>
  </si>
  <si>
    <t>Прочие безвозмездные поступления в бюджеты сельских поселений</t>
  </si>
  <si>
    <t>1 01 02010 01 0000 110</t>
  </si>
  <si>
    <t>1 05 03010 01 0000 110</t>
  </si>
  <si>
    <t>Код бюджетной классификации Российской Федерации</t>
  </si>
  <si>
    <t>администраторов дефицитов бюджета</t>
  </si>
  <si>
    <t xml:space="preserve"> дефицитов бюджетов</t>
  </si>
  <si>
    <t>Организация обучения неработающего населения в области гражданской обороны и защиты от чрезвычайных ситуаций</t>
  </si>
  <si>
    <t>Предоставление иных межбюджетных трансфертов на содержание снегоходных трасс</t>
  </si>
  <si>
    <t>Предоставление иных межбюджетных трансфертов муниципальным образованиям ЗР на предупреждение и ликвидацию последствий ЧС</t>
  </si>
  <si>
    <t>32.0.00.00000</t>
  </si>
  <si>
    <t xml:space="preserve">Подпрограмма 5 "Развитие социальной инфраструктуры и создание комфортных условий проживания в поселениях муниципального района "Заполярный район" </t>
  </si>
  <si>
    <t>32.5.00.00000</t>
  </si>
  <si>
    <t>32.5.00.89250</t>
  </si>
  <si>
    <t>Благоустройство территорий поселения</t>
  </si>
  <si>
    <t xml:space="preserve">Подпрограмма 6 "Развитие коммунальной инфраструктуры поселений муниципального района "Заполярный район" </t>
  </si>
  <si>
    <t>32.6.00.00000</t>
  </si>
  <si>
    <t>32.6.00.89260</t>
  </si>
  <si>
    <t>Муниципальная программа "Развитие административной системы местного самоуправления муниципального района "Заполярный район" на 2017-2019 годы"</t>
  </si>
  <si>
    <t>31.0.00.00000</t>
  </si>
  <si>
    <t>Подпрограмма 6 "Возмещение части затрат на содержание органов местного самоуправления поселений Ненецкого автономного округа"</t>
  </si>
  <si>
    <t>31.6.00.00000</t>
  </si>
  <si>
    <t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</t>
  </si>
  <si>
    <t>31.6.00.89400</t>
  </si>
  <si>
    <t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округа", в отом числе:</t>
  </si>
  <si>
    <t>Общий объем иных межбюджетных трансфертов,</t>
  </si>
  <si>
    <t>Целевая статья расходов</t>
  </si>
  <si>
    <t>ВСЕГО</t>
  </si>
  <si>
    <t>000 2 02 10000 00 0000 151</t>
  </si>
  <si>
    <t>Дотации бюджетам бюджетной системы Российской Федерации</t>
  </si>
  <si>
    <t>000 2 02 15001 00 0000 151</t>
  </si>
  <si>
    <t>Дотации на выравнивание бюджетной обеспеченности</t>
  </si>
  <si>
    <t>330 2 02 15001 10 0000 151</t>
  </si>
  <si>
    <t>000 2 02 30000 00 0000 151</t>
  </si>
  <si>
    <t>Субвенции бюджетам бюджетной системы Российской Федерации</t>
  </si>
  <si>
    <t>000 2 02 35118 00 0000 151</t>
  </si>
  <si>
    <t>330 2 02 35118 10 0000 151</t>
  </si>
  <si>
    <t>000 2 02 30024 00 0000 151</t>
  </si>
  <si>
    <t>000 2 02 30024 10 0000 151</t>
  </si>
  <si>
    <t>330 2 02 30024 10 0000 151</t>
  </si>
  <si>
    <t>000 2 02 40000 00 0000 151</t>
  </si>
  <si>
    <t>330 2 02 49999 00 0000 151</t>
  </si>
  <si>
    <t>Прочие межбюджетные трансферты, передаваемые бюджетам</t>
  </si>
  <si>
    <t>330 2 02 49999 10 0000 151</t>
  </si>
  <si>
    <t>000 2 02 40014 00 0000 151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</si>
  <si>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</si>
  <si>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</si>
  <si>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</si>
  <si>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коммунальные услуги</t>
  </si>
  <si>
    <t>выборы</t>
  </si>
  <si>
    <t>пенсии за выслугу лет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</si>
  <si>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</si>
  <si>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2 02 15001 10 0000 151</t>
  </si>
  <si>
    <t>2 02 29999 10 0000 151</t>
  </si>
  <si>
    <t>2 02 30024 10 0000 151</t>
  </si>
  <si>
    <t>2 02 35118 10 0000 151</t>
  </si>
  <si>
    <t>2 02 49999 10 0000 151</t>
  </si>
  <si>
    <t>Источники внутреннего финансирования дефицитов бюджетов</t>
  </si>
  <si>
    <t>Увеличение  прочих остатков денежных средств бюджетов сельских поселений</t>
  </si>
  <si>
    <t>Уменьшение  прочих остатков денежных средств бюджетов сельских поселений</t>
  </si>
  <si>
    <t>2 18 60010 10 0000 151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</si>
  <si>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</si>
  <si>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2 19 60010 10 0000 151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</si>
  <si>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</si>
  <si>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330 2 02 19999 00 0000 151</t>
  </si>
  <si>
    <t>Прочие дотации</t>
  </si>
  <si>
    <t>Прочие дотации бюджетам сельских поселений</t>
  </si>
  <si>
    <t>330 2 02 19999 10 0000 151</t>
  </si>
  <si>
    <t>Иные межбюджетные трансферты на поддержку мер по обеспечению сбалансированности бюджетов сельских поселений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</si>
  <si>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</si>
  <si>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Иные межбюджетные трансферты на выполнение мероприятий , предусмотренных МП "Защита населения и территорий от ЧС, обеспечение пожарной безопасности и безопасности на водных объектах , антитеррористическая защищенность на территории муниципального района "Заполярный район" на 2014-2020 годы", в том числе: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</si>
  <si>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</si>
  <si>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Иные межбюджетные трансферты в рамках муниципальной программы "Комплексное развитие муницпального района "Заполярный район" на 2017-2022 годы"</t>
  </si>
  <si>
    <t>Иные межбюджетные трансферты в рамках подпрограммы 2 "Развитие транспортной инфраструктуры муниципального района "Заполярный район", в том числе:</t>
  </si>
  <si>
    <t>Предоставление иных межбюджетных трансфертов муниципальным образованиям на обозначение и содержание снегоходных маршрутов</t>
  </si>
  <si>
    <t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 (коммунальные услуги, пенсии за выслугу лет), в том числе:</t>
  </si>
  <si>
    <t>Муниципальная программа "Комплексное развитие поселений муниципального района "Заполярный район" на 2017-2022 годы"</t>
  </si>
  <si>
    <t>Подпрограмма 5 "Развитие социальной инфраструктуры и создание комфортных условий проживания в поселениях муниципального района "Заполярный район"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</si>
  <si>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муниципальных образований, предназначенных под складирование отходов</t>
  </si>
  <si>
    <t>Муниципальная программа "Защита населения и территорий от ЧС, обеспечение пожарной безопасности и безопасности на водных объектах , антитеррористическая защищенность на территории муниципального района "Заполярный район" на 2014-2020 годы"</t>
  </si>
  <si>
    <t>Иные межбюджетные трансферты на организацию ритуальных услуг, в том числе:</t>
  </si>
  <si>
    <t>Организация ритуальных услуг</t>
  </si>
  <si>
    <t xml:space="preserve">330 2 02 20000 00 0000 151 </t>
  </si>
  <si>
    <t>Субсидии бюджетам бюджетной системы Российской Федерации (межбюджетные субсидии)</t>
  </si>
  <si>
    <t>330 2 02 29999 00 0000 151</t>
  </si>
  <si>
    <t>Прочие субсидии</t>
  </si>
  <si>
    <t>330 2 02 29999 10 0000 151</t>
  </si>
  <si>
    <t>Субсидии из окружного бюджета на установку надгробных памятников на могилах участников Великой Отечественной войны, умерших (погибших) в период с 1 мая 1945 года по 12 июня 1990 года, а также на могилах ветеранов боевых действий, участников локальных войн и вооруженных конфликтов, захороненных на территории Ненецкого автономного округа</t>
  </si>
  <si>
    <t>32.2.00.00000</t>
  </si>
  <si>
    <t>32.2.00.89220</t>
  </si>
  <si>
    <t>Муниципальная программа "Комплексное развитие муниципального района "Заполярный район" на 2017-2022 годы"</t>
  </si>
  <si>
    <t xml:space="preserve">Подпрограмма 2 "Развитие транспортной инфраструктуры муницпального района "Заполярный район" </t>
  </si>
  <si>
    <t>Иные межбюджетные трансферты в рамках подпрограммы 2  "Развитие транспортной инфраструктуры муницпального района "Заполярный район"</t>
  </si>
  <si>
    <t>Иные межбюджетные трансферты муниципальным образованиям на обозначение и содержание снегоходных маршрутов</t>
  </si>
  <si>
    <t>Иные межбюджетные трансферты на организацию ритуальных услуг</t>
  </si>
  <si>
    <t>98.0.00.89610</t>
  </si>
  <si>
    <t>Доплаты к пенсиям лицам, замещавшим выборные должности, и выплаты пенсий за выслугу лет лицам, замещавшим должности муницпальной службы</t>
  </si>
  <si>
    <t>финансирования дефицита местного бюджета на 2018 год</t>
  </si>
  <si>
    <t>Доходы местного бюджета на 2018 год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</si>
  <si>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2018 год </t>
  </si>
  <si>
    <t>выделяемых в 2018 году из местного бюджета</t>
  </si>
  <si>
    <t>463,9</t>
  </si>
  <si>
    <t>Социальное обеспечение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</si>
  <si>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</si>
  <si>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</si>
  <si>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98.0.00.79530</t>
  </si>
  <si>
    <t>Софинансирование расходных обязательств по установке надгробных памятников на могилах участников Вов, ветеранов боевых действий, участников локальных войн и вооруженных конфликтов, захороненных на территории Ненецкого автономного округа</t>
  </si>
  <si>
    <t>98.0.00.96340</t>
  </si>
  <si>
    <t>Муниципальная программа "Старшее поколение муниципального образования "Андегский сельсовет" НАО на 2018-2020 годы"</t>
  </si>
  <si>
    <t xml:space="preserve">Мероприятия в рамках муниципальной программы "Старшее поколение муниципального образования "Андегский сельсовет" НАО на 2018-2020 годы" </t>
  </si>
  <si>
    <t>41.0.00.95010</t>
  </si>
  <si>
    <t>41.0.00.00000</t>
  </si>
  <si>
    <t>Перечень главных администраторов доходов местного бюджета на 2018 год</t>
  </si>
  <si>
    <t>Источники финансирования  дефицита местного бюджета на 2018 год</t>
  </si>
  <si>
    <t xml:space="preserve">Распределение бюджетных ассигнований на реализацию муниципальных программ </t>
  </si>
  <si>
    <t xml:space="preserve">муниципального образования "Андегский сельсовет" НАО на 2018 год </t>
  </si>
  <si>
    <t>СОЦИАЛЬНАЯ ПОЛИТИКА</t>
  </si>
  <si>
    <t>МП "Старшее поколение муниципального образования "Андегский сельсовет" на 2018-2020 годы"</t>
  </si>
  <si>
    <t>Мероприятия в рамках МП "Старшее поколение муниципального образования "Андегский сельсовет" на 2018-2020 годы"</t>
  </si>
  <si>
    <t>36,0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</si>
  <si>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</si>
  <si>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</si>
  <si>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2 02 40014 10 0000 151</t>
  </si>
  <si>
    <t>Межбюджетные трансферты, передаваемые бюджетам сельских поселений из бюджетов муницпальных районов на осуществление части полномочий по решению вопросов местного значения в соответствии с заключенными соглашениями</t>
  </si>
  <si>
    <t>2 02 19999 10 0000 151</t>
  </si>
  <si>
    <t>Приложение № 1                                                                                                                                                      к решению от 08.12.2017 года № 1                                                                                                                                     Совета депутатов МО "Андегский сельсовет" НАО                                                                                                    "О ПРОЕКТЕ МЕСТНОГО БЮДЖЕТА НА 2018 ГОД"</t>
  </si>
  <si>
    <t xml:space="preserve">Приложение № 2                                                                 к решению от 08.12.2017 года № 1                                    Совета депутатов МО "Андегский сельсовет" НАО     "О ПРОЕКТЕ МЕСТНОГО БЮДЖЕТА НА 2018 ГОД" </t>
  </si>
  <si>
    <t>Приложение № 3                                                                                                                                             к решению от 08.12.2017 года № 1                                                                                                                 Совета депутатов МО "Андегский сельсовет" НАО                                                                                  "О ПРОЕКТК МЕСТНОГО БЮДЖЕТА НА 2018 ГОД"</t>
  </si>
  <si>
    <t>Приложение № 4                                                                                     к решению от 08.12.2017 года № 1                                         Совета депутатов МО "Андегский сельсовет" НАО          "О ПРОЕКТЕ МЕСТНОГО БЮДЖЕТА НА 2018 ГОД"</t>
  </si>
  <si>
    <t>Приложение № 5                                                                           к решению от 08.12.2017 года № 1                                                  Совета депутатов МО "Андегский сельсовет" НАО             "О ПРОЕКТЕ МЕСТНОГО БЮДЖЕТА НА 2018 ГОД"</t>
  </si>
  <si>
    <t>Приложение № 6                                                                                                    к решению от 08.12.2017 года № 1                                            Совета депутатов МО "Андегский сельсовет " НАО                                                                     "О ПРОЕКТЕ МЕСТНОГО БЮДЖЕТА НА 2018 ГОД"</t>
  </si>
  <si>
    <t>Приложение № 7                                                                                                    к решению от 08.12.2017 года № 1                                            Совета депутатов МО "Андегский сельсовет " НАО                                                                     "О ПРОЕКТЕ МЕСТНОГО БЮДЖЕТА НА 2018 ГОД"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</si>
</sst>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_-* #,##0.0_р_._-;\-* #,##0.0_р_._-;_-* &quot;-&quot;??_р_._-;_-@_-"/>
    <numFmt numFmtId="166" formatCode="#,##0.0"/>
  </numFmts>
  <fonts count="4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 CYR"/>
    </font>
    <font>
      <b/>
      <sz val="10"/>
      <name val="Times New Roman CYR"/>
    </font>
    <font>
      <sz val="10"/>
      <name val="Times New Roman CYR"/>
    </font>
    <font>
      <sz val="10"/>
      <name val="Times New Roman CYR"/>
      <charset val="204"/>
    </font>
    <font>
      <i/>
      <sz val="10"/>
      <name val="Times New Roman CYR"/>
    </font>
    <font>
      <b/>
      <sz val="10"/>
      <name val="Times New Roman CYR"/>
      <charset val="204"/>
    </font>
    <font>
      <i/>
      <sz val="10"/>
      <name val="Times New Roman CYR"/>
      <charset val="204"/>
    </font>
    <font>
      <i/>
      <sz val="10"/>
      <name val="Times New Roman"/>
      <family val="1"/>
      <charset val="204"/>
    </font>
    <font>
      <b/>
      <i/>
      <sz val="10"/>
      <name val="Times New Roman CYR"/>
    </font>
    <font>
      <b/>
      <sz val="10"/>
      <name val="Times New Roman"/>
      <family val="1"/>
      <charset val="204"/>
    </font>
    <font>
      <b/>
      <i/>
      <sz val="10"/>
      <name val="Times New Roman CYR"/>
      <charset val="204"/>
    </font>
    <font>
      <b/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44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7" borderId="1" applyNumberFormat="0" applyAlignment="0" applyProtection="0"/>
    <xf numFmtId="0" fontId="22" fillId="20" borderId="2" applyNumberFormat="0" applyAlignment="0" applyProtection="0"/>
    <xf numFmtId="0" fontId="23" fillId="20" borderId="1" applyNumberFormat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21" borderId="7" applyNumberFormat="0" applyAlignment="0" applyProtection="0"/>
    <xf numFmtId="0" fontId="29" fillId="0" borderId="0" applyNumberFormat="0" applyFill="0" applyBorder="0" applyAlignment="0" applyProtection="0"/>
    <xf numFmtId="0" fontId="30" fillId="22" borderId="0" applyNumberFormat="0" applyBorder="0" applyAlignment="0" applyProtection="0"/>
    <xf numFmtId="0" fontId="1" fillId="0" borderId="0"/>
    <xf numFmtId="0" fontId="32" fillId="3" borderId="0" applyNumberFormat="0" applyBorder="0" applyAlignment="0" applyProtection="0"/>
    <xf numFmtId="0" fontId="33" fillId="0" borderId="0" applyNumberFormat="0" applyFill="0" applyBorder="0" applyAlignment="0" applyProtection="0"/>
    <xf numFmtId="0" fontId="31" fillId="23" borderId="8" applyNumberFormat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6" fillId="4" borderId="0" applyNumberFormat="0" applyBorder="0" applyAlignment="0" applyProtection="0"/>
  </cellStyleXfs>
  <cellXfs count="322">
    <xf numFmtId="0" fontId="0" fillId="0" borderId="0" xfId="0"/>
    <xf numFmtId="0" fontId="5" fillId="0" borderId="0" xfId="0" applyFont="1" applyAlignment="1">
      <alignment wrapText="1"/>
    </xf>
    <xf numFmtId="49" fontId="8" fillId="0" borderId="10" xfId="0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wrapText="1"/>
    </xf>
    <xf numFmtId="0" fontId="5" fillId="0" borderId="0" xfId="0" applyFont="1" applyAlignment="1">
      <alignment horizontal="justify"/>
    </xf>
    <xf numFmtId="0" fontId="5" fillId="0" borderId="0" xfId="0" applyFont="1" applyAlignment="1"/>
    <xf numFmtId="0" fontId="8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wrapText="1"/>
    </xf>
    <xf numFmtId="0" fontId="8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8" fillId="0" borderId="10" xfId="0" applyFont="1" applyFill="1" applyBorder="1" applyAlignment="1">
      <alignment wrapText="1"/>
    </xf>
    <xf numFmtId="164" fontId="8" fillId="0" borderId="10" xfId="0" applyNumberFormat="1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wrapText="1"/>
    </xf>
    <xf numFmtId="0" fontId="10" fillId="0" borderId="10" xfId="0" applyFont="1" applyFill="1" applyBorder="1" applyAlignment="1">
      <alignment wrapText="1"/>
    </xf>
    <xf numFmtId="164" fontId="9" fillId="0" borderId="10" xfId="0" applyNumberFormat="1" applyFont="1" applyFill="1" applyBorder="1" applyAlignment="1">
      <alignment horizontal="center" wrapText="1"/>
    </xf>
    <xf numFmtId="49" fontId="9" fillId="0" borderId="10" xfId="0" applyNumberFormat="1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wrapText="1"/>
    </xf>
    <xf numFmtId="164" fontId="11" fillId="0" borderId="10" xfId="0" applyNumberFormat="1" applyFont="1" applyFill="1" applyBorder="1" applyAlignment="1">
      <alignment horizontal="center" wrapText="1"/>
    </xf>
    <xf numFmtId="49" fontId="11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wrapText="1"/>
    </xf>
    <xf numFmtId="0" fontId="13" fillId="0" borderId="10" xfId="0" applyFont="1" applyFill="1" applyBorder="1" applyAlignment="1">
      <alignment wrapText="1"/>
    </xf>
    <xf numFmtId="164" fontId="12" fillId="0" borderId="10" xfId="0" applyNumberFormat="1" applyFont="1" applyFill="1" applyBorder="1" applyAlignment="1">
      <alignment horizontal="center" wrapText="1"/>
    </xf>
    <xf numFmtId="49" fontId="12" fillId="0" borderId="10" xfId="0" applyNumberFormat="1" applyFont="1" applyFill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164" fontId="13" fillId="0" borderId="10" xfId="0" applyNumberFormat="1" applyFont="1" applyFill="1" applyBorder="1" applyAlignment="1">
      <alignment horizontal="center" wrapText="1"/>
    </xf>
    <xf numFmtId="49" fontId="13" fillId="0" borderId="10" xfId="0" applyNumberFormat="1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49" fontId="11" fillId="0" borderId="10" xfId="0" applyNumberFormat="1" applyFont="1" applyFill="1" applyBorder="1" applyAlignment="1">
      <alignment wrapText="1"/>
    </xf>
    <xf numFmtId="164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Fill="1" applyBorder="1"/>
    <xf numFmtId="0" fontId="1" fillId="0" borderId="10" xfId="0" applyFont="1" applyFill="1" applyBorder="1"/>
    <xf numFmtId="49" fontId="14" fillId="0" borderId="10" xfId="0" applyNumberFormat="1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wrapText="1"/>
    </xf>
    <xf numFmtId="49" fontId="12" fillId="0" borderId="10" xfId="0" applyNumberFormat="1" applyFont="1" applyFill="1" applyBorder="1" applyAlignment="1">
      <alignment wrapText="1"/>
    </xf>
    <xf numFmtId="0" fontId="17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 wrapText="1"/>
    </xf>
    <xf numFmtId="49" fontId="13" fillId="0" borderId="10" xfId="0" applyNumberFormat="1" applyFont="1" applyFill="1" applyBorder="1" applyAlignment="1">
      <alignment horizontal="center" wrapText="1"/>
    </xf>
    <xf numFmtId="165" fontId="8" fillId="0" borderId="10" xfId="42" applyNumberFormat="1" applyFont="1" applyFill="1" applyBorder="1" applyAlignment="1">
      <alignment horizontal="right"/>
    </xf>
    <xf numFmtId="49" fontId="12" fillId="0" borderId="11" xfId="0" applyNumberFormat="1" applyFont="1" applyFill="1" applyBorder="1" applyAlignment="1">
      <alignment horizontal="center"/>
    </xf>
    <xf numFmtId="0" fontId="18" fillId="0" borderId="11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wrapText="1"/>
    </xf>
    <xf numFmtId="0" fontId="8" fillId="0" borderId="12" xfId="0" applyFont="1" applyFill="1" applyBorder="1" applyAlignment="1">
      <alignment horizontal="center" wrapText="1"/>
    </xf>
    <xf numFmtId="0" fontId="6" fillId="0" borderId="0" xfId="0" applyFont="1"/>
    <xf numFmtId="165" fontId="9" fillId="0" borderId="10" xfId="42" applyNumberFormat="1" applyFont="1" applyFill="1" applyBorder="1" applyAlignment="1">
      <alignment horizontal="right"/>
    </xf>
    <xf numFmtId="165" fontId="11" fillId="0" borderId="10" xfId="42" applyNumberFormat="1" applyFont="1" applyFill="1" applyBorder="1" applyAlignment="1">
      <alignment horizontal="right"/>
    </xf>
    <xf numFmtId="165" fontId="12" fillId="0" borderId="10" xfId="42" applyNumberFormat="1" applyFont="1" applyFill="1" applyBorder="1" applyAlignment="1">
      <alignment horizontal="right"/>
    </xf>
    <xf numFmtId="165" fontId="10" fillId="0" borderId="10" xfId="42" applyNumberFormat="1" applyFont="1" applyFill="1" applyBorder="1" applyAlignment="1">
      <alignment horizontal="right"/>
    </xf>
    <xf numFmtId="165" fontId="13" fillId="0" borderId="10" xfId="42" applyNumberFormat="1" applyFont="1" applyFill="1" applyBorder="1" applyAlignment="1">
      <alignment horizontal="right"/>
    </xf>
    <xf numFmtId="0" fontId="1" fillId="0" borderId="0" xfId="36"/>
    <xf numFmtId="0" fontId="37" fillId="0" borderId="0" xfId="36" applyFont="1" applyAlignment="1">
      <alignment horizontal="center"/>
    </xf>
    <xf numFmtId="0" fontId="37" fillId="0" borderId="0" xfId="36" applyFont="1" applyAlignment="1">
      <alignment horizontal="right"/>
    </xf>
    <xf numFmtId="0" fontId="39" fillId="0" borderId="17" xfId="36" applyFont="1" applyBorder="1" applyAlignment="1">
      <alignment horizontal="center"/>
    </xf>
    <xf numFmtId="0" fontId="39" fillId="0" borderId="18" xfId="36" applyFont="1" applyBorder="1" applyAlignment="1">
      <alignment horizontal="center"/>
    </xf>
    <xf numFmtId="0" fontId="37" fillId="0" borderId="0" xfId="36" applyFont="1" applyAlignment="1">
      <alignment wrapText="1"/>
    </xf>
    <xf numFmtId="0" fontId="37" fillId="0" borderId="0" xfId="36" applyFont="1" applyAlignment="1"/>
    <xf numFmtId="0" fontId="41" fillId="0" borderId="0" xfId="0" applyFont="1"/>
    <xf numFmtId="0" fontId="40" fillId="0" borderId="10" xfId="0" applyFont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39" fillId="0" borderId="0" xfId="0" applyFont="1" applyAlignment="1">
      <alignment horizontal="right"/>
    </xf>
    <xf numFmtId="0" fontId="43" fillId="0" borderId="0" xfId="0" applyFont="1" applyAlignment="1"/>
    <xf numFmtId="0" fontId="39" fillId="0" borderId="0" xfId="0" applyFont="1" applyAlignment="1"/>
    <xf numFmtId="0" fontId="4" fillId="0" borderId="0" xfId="0" applyFont="1" applyAlignment="1"/>
    <xf numFmtId="0" fontId="39" fillId="0" borderId="0" xfId="0" applyFont="1" applyAlignment="1">
      <alignment wrapText="1"/>
    </xf>
    <xf numFmtId="0" fontId="40" fillId="0" borderId="0" xfId="0" applyFont="1" applyAlignment="1"/>
    <xf numFmtId="49" fontId="16" fillId="0" borderId="10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39" fillId="0" borderId="0" xfId="36" applyFont="1" applyAlignment="1">
      <alignment horizontal="right" wrapText="1"/>
    </xf>
    <xf numFmtId="49" fontId="9" fillId="0" borderId="10" xfId="0" applyNumberFormat="1" applyFont="1" applyFill="1" applyBorder="1" applyAlignment="1">
      <alignment wrapText="1"/>
    </xf>
    <xf numFmtId="49" fontId="10" fillId="0" borderId="10" xfId="0" applyNumberFormat="1" applyFont="1" applyFill="1" applyBorder="1" applyAlignment="1">
      <alignment horizontal="right" wrapText="1"/>
    </xf>
    <xf numFmtId="49" fontId="13" fillId="0" borderId="10" xfId="0" applyNumberFormat="1" applyFont="1" applyFill="1" applyBorder="1" applyAlignment="1">
      <alignment horizontal="right" wrapText="1"/>
    </xf>
    <xf numFmtId="49" fontId="15" fillId="0" borderId="10" xfId="0" applyNumberFormat="1" applyFont="1" applyFill="1" applyBorder="1" applyAlignment="1">
      <alignment horizontal="center"/>
    </xf>
    <xf numFmtId="165" fontId="8" fillId="0" borderId="10" xfId="42" applyNumberFormat="1" applyFont="1" applyBorder="1" applyAlignment="1">
      <alignment horizontal="right" vertical="center"/>
    </xf>
    <xf numFmtId="165" fontId="8" fillId="0" borderId="10" xfId="42" applyNumberFormat="1" applyFont="1" applyFill="1" applyBorder="1" applyAlignment="1">
      <alignment horizontal="right" vertical="center"/>
    </xf>
    <xf numFmtId="165" fontId="9" fillId="0" borderId="10" xfId="42" applyNumberFormat="1" applyFont="1" applyFill="1" applyBorder="1" applyAlignment="1">
      <alignment horizontal="right" vertical="center"/>
    </xf>
    <xf numFmtId="165" fontId="11" fillId="0" borderId="10" xfId="42" applyNumberFormat="1" applyFont="1" applyFill="1" applyBorder="1" applyAlignment="1">
      <alignment horizontal="right" vertical="center"/>
    </xf>
    <xf numFmtId="165" fontId="12" fillId="0" borderId="10" xfId="42" applyNumberFormat="1" applyFont="1" applyFill="1" applyBorder="1" applyAlignment="1">
      <alignment horizontal="right" vertical="center"/>
    </xf>
    <xf numFmtId="165" fontId="10" fillId="0" borderId="10" xfId="42" applyNumberFormat="1" applyFont="1" applyFill="1" applyBorder="1" applyAlignment="1">
      <alignment horizontal="right" vertical="center"/>
    </xf>
    <xf numFmtId="165" fontId="13" fillId="0" borderId="10" xfId="42" applyNumberFormat="1" applyFont="1" applyFill="1" applyBorder="1" applyAlignment="1">
      <alignment horizontal="right" vertical="center"/>
    </xf>
    <xf numFmtId="165" fontId="5" fillId="0" borderId="10" xfId="42" applyNumberFormat="1" applyFont="1" applyFill="1" applyBorder="1" applyAlignment="1">
      <alignment horizontal="right" vertical="center"/>
    </xf>
    <xf numFmtId="2" fontId="10" fillId="0" borderId="10" xfId="42" applyNumberFormat="1" applyFont="1" applyFill="1" applyBorder="1" applyAlignment="1">
      <alignment horizontal="right" vertical="center"/>
    </xf>
    <xf numFmtId="2" fontId="13" fillId="0" borderId="10" xfId="42" applyNumberFormat="1" applyFont="1" applyFill="1" applyBorder="1" applyAlignment="1">
      <alignment horizontal="right" vertical="center"/>
    </xf>
    <xf numFmtId="165" fontId="8" fillId="0" borderId="11" xfId="42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wrapText="1"/>
    </xf>
    <xf numFmtId="0" fontId="39" fillId="0" borderId="18" xfId="36" applyFont="1" applyBorder="1" applyAlignment="1">
      <alignment horizontal="center" vertical="center"/>
    </xf>
    <xf numFmtId="0" fontId="39" fillId="0" borderId="16" xfId="36" applyFont="1" applyBorder="1" applyAlignment="1">
      <alignment vertical="center" wrapText="1"/>
    </xf>
    <xf numFmtId="0" fontId="39" fillId="0" borderId="16" xfId="36" applyFont="1" applyBorder="1" applyAlignment="1">
      <alignment horizontal="center" vertical="center" wrapText="1"/>
    </xf>
    <xf numFmtId="0" fontId="39" fillId="0" borderId="15" xfId="36" applyFont="1" applyBorder="1" applyAlignment="1">
      <alignment horizontal="center" vertical="center"/>
    </xf>
    <xf numFmtId="0" fontId="0" fillId="0" borderId="0" xfId="36" applyFont="1" applyAlignment="1">
      <alignment horizontal="right"/>
    </xf>
    <xf numFmtId="0" fontId="8" fillId="0" borderId="0" xfId="0" applyFont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38" fillId="0" borderId="17" xfId="36" applyFont="1" applyBorder="1" applyAlignment="1">
      <alignment horizontal="left"/>
    </xf>
    <xf numFmtId="0" fontId="38" fillId="0" borderId="18" xfId="36" applyFont="1" applyBorder="1" applyAlignment="1">
      <alignment horizontal="center"/>
    </xf>
    <xf numFmtId="166" fontId="38" fillId="0" borderId="18" xfId="36" applyNumberFormat="1" applyFont="1" applyBorder="1" applyAlignment="1">
      <alignment horizontal="center"/>
    </xf>
    <xf numFmtId="0" fontId="38" fillId="0" borderId="17" xfId="36" applyFont="1" applyBorder="1" applyAlignment="1">
      <alignment wrapText="1"/>
    </xf>
    <xf numFmtId="0" fontId="40" fillId="0" borderId="17" xfId="36" applyFont="1" applyBorder="1" applyAlignment="1">
      <alignment wrapText="1"/>
    </xf>
    <xf numFmtId="0" fontId="40" fillId="0" borderId="18" xfId="36" applyFont="1" applyBorder="1" applyAlignment="1">
      <alignment horizontal="center"/>
    </xf>
    <xf numFmtId="164" fontId="40" fillId="0" borderId="18" xfId="36" applyNumberFormat="1" applyFont="1" applyBorder="1" applyAlignment="1">
      <alignment horizontal="center" wrapText="1"/>
    </xf>
    <xf numFmtId="0" fontId="40" fillId="0" borderId="18" xfId="36" applyFont="1" applyBorder="1" applyAlignment="1">
      <alignment horizontal="center" wrapText="1"/>
    </xf>
    <xf numFmtId="166" fontId="40" fillId="0" borderId="18" xfId="36" applyNumberFormat="1" applyFont="1" applyBorder="1" applyAlignment="1">
      <alignment horizontal="center" wrapText="1"/>
    </xf>
    <xf numFmtId="0" fontId="5" fillId="0" borderId="0" xfId="0" applyFont="1"/>
    <xf numFmtId="0" fontId="38" fillId="0" borderId="0" xfId="0" applyFont="1" applyAlignment="1">
      <alignment horizontal="center"/>
    </xf>
    <xf numFmtId="0" fontId="40" fillId="0" borderId="0" xfId="0" applyFont="1"/>
    <xf numFmtId="0" fontId="42" fillId="0" borderId="0" xfId="0" applyFont="1" applyAlignment="1">
      <alignment horizontal="center"/>
    </xf>
    <xf numFmtId="0" fontId="42" fillId="24" borderId="10" xfId="0" applyFont="1" applyFill="1" applyBorder="1"/>
    <xf numFmtId="165" fontId="42" fillId="24" borderId="10" xfId="42" applyNumberFormat="1" applyFont="1" applyFill="1" applyBorder="1" applyAlignment="1">
      <alignment horizontal="center"/>
    </xf>
    <xf numFmtId="0" fontId="42" fillId="0" borderId="10" xfId="0" applyFont="1" applyBorder="1"/>
    <xf numFmtId="0" fontId="42" fillId="0" borderId="10" xfId="0" applyFont="1" applyBorder="1" applyAlignment="1">
      <alignment wrapText="1"/>
    </xf>
    <xf numFmtId="165" fontId="42" fillId="0" borderId="10" xfId="42" applyNumberFormat="1" applyFont="1" applyBorder="1" applyAlignment="1">
      <alignment horizontal="center"/>
    </xf>
    <xf numFmtId="0" fontId="40" fillId="0" borderId="10" xfId="0" applyFont="1" applyBorder="1"/>
    <xf numFmtId="0" fontId="40" fillId="0" borderId="10" xfId="0" applyFont="1" applyBorder="1" applyAlignment="1">
      <alignment wrapText="1"/>
    </xf>
    <xf numFmtId="165" fontId="40" fillId="0" borderId="10" xfId="42" applyNumberFormat="1" applyFont="1" applyBorder="1" applyAlignment="1">
      <alignment horizontal="center"/>
    </xf>
    <xf numFmtId="0" fontId="42" fillId="25" borderId="10" xfId="0" applyFont="1" applyFill="1" applyBorder="1"/>
    <xf numFmtId="0" fontId="42" fillId="25" borderId="10" xfId="0" applyFont="1" applyFill="1" applyBorder="1" applyAlignment="1">
      <alignment wrapText="1"/>
    </xf>
    <xf numFmtId="165" fontId="42" fillId="25" borderId="10" xfId="42" applyNumberFormat="1" applyFont="1" applyFill="1" applyBorder="1" applyAlignment="1">
      <alignment horizontal="center"/>
    </xf>
    <xf numFmtId="165" fontId="42" fillId="0" borderId="10" xfId="42" applyNumberFormat="1" applyFont="1" applyFill="1" applyBorder="1" applyAlignment="1">
      <alignment horizontal="center"/>
    </xf>
    <xf numFmtId="0" fontId="40" fillId="0" borderId="10" xfId="0" applyFont="1" applyBorder="1" applyAlignment="1">
      <alignment vertical="top" wrapText="1"/>
    </xf>
    <xf numFmtId="165" fontId="40" fillId="0" borderId="10" xfId="42" applyNumberFormat="1" applyFont="1" applyFill="1" applyBorder="1" applyAlignment="1">
      <alignment horizontal="center"/>
    </xf>
    <xf numFmtId="0" fontId="42" fillId="0" borderId="10" xfId="0" applyFont="1" applyBorder="1" applyAlignment="1"/>
    <xf numFmtId="0" fontId="42" fillId="0" borderId="10" xfId="0" applyFont="1" applyFill="1" applyBorder="1" applyAlignment="1">
      <alignment wrapText="1"/>
    </xf>
    <xf numFmtId="0" fontId="42" fillId="25" borderId="11" xfId="0" applyFont="1" applyFill="1" applyBorder="1" applyAlignment="1">
      <alignment wrapText="1"/>
    </xf>
    <xf numFmtId="0" fontId="40" fillId="0" borderId="11" xfId="0" applyFont="1" applyBorder="1" applyAlignment="1">
      <alignment wrapText="1"/>
    </xf>
    <xf numFmtId="0" fontId="40" fillId="0" borderId="14" xfId="0" applyFont="1" applyBorder="1" applyAlignment="1">
      <alignment wrapText="1"/>
    </xf>
    <xf numFmtId="0" fontId="40" fillId="26" borderId="10" xfId="0" applyFont="1" applyFill="1" applyBorder="1" applyAlignment="1">
      <alignment wrapText="1"/>
    </xf>
    <xf numFmtId="0" fontId="40" fillId="0" borderId="13" xfId="0" applyFont="1" applyFill="1" applyBorder="1" applyAlignment="1">
      <alignment wrapText="1"/>
    </xf>
    <xf numFmtId="0" fontId="42" fillId="24" borderId="10" xfId="0" applyFont="1" applyFill="1" applyBorder="1" applyAlignment="1">
      <alignment wrapText="1"/>
    </xf>
    <xf numFmtId="165" fontId="42" fillId="24" borderId="10" xfId="42" applyNumberFormat="1" applyFont="1" applyFill="1" applyBorder="1" applyAlignment="1">
      <alignment horizontal="center" wrapText="1"/>
    </xf>
    <xf numFmtId="0" fontId="45" fillId="0" borderId="0" xfId="0" applyFont="1"/>
    <xf numFmtId="0" fontId="45" fillId="0" borderId="0" xfId="0" applyFont="1" applyAlignment="1"/>
    <xf numFmtId="0" fontId="45" fillId="0" borderId="0" xfId="0" applyFont="1" applyAlignment="1">
      <alignment wrapText="1"/>
    </xf>
    <xf numFmtId="0" fontId="44" fillId="0" borderId="19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164" fontId="45" fillId="0" borderId="20" xfId="0" applyNumberFormat="1" applyFont="1" applyBorder="1" applyAlignment="1">
      <alignment vertical="center" wrapText="1"/>
    </xf>
    <xf numFmtId="164" fontId="44" fillId="0" borderId="20" xfId="0" applyNumberFormat="1" applyFont="1" applyBorder="1" applyAlignment="1">
      <alignment vertical="center" wrapText="1"/>
    </xf>
    <xf numFmtId="164" fontId="45" fillId="0" borderId="20" xfId="0" applyNumberFormat="1" applyFont="1" applyFill="1" applyBorder="1" applyAlignment="1">
      <alignment vertical="center" wrapText="1"/>
    </xf>
    <xf numFmtId="0" fontId="45" fillId="0" borderId="19" xfId="0" applyFont="1" applyBorder="1" applyAlignment="1">
      <alignment vertical="center" wrapText="1"/>
    </xf>
    <xf numFmtId="164" fontId="45" fillId="0" borderId="10" xfId="0" applyNumberFormat="1" applyFont="1" applyBorder="1" applyAlignment="1">
      <alignment vertical="center" wrapText="1"/>
    </xf>
    <xf numFmtId="0" fontId="45" fillId="0" borderId="21" xfId="0" applyFont="1" applyBorder="1" applyAlignment="1">
      <alignment vertical="center" wrapText="1"/>
    </xf>
    <xf numFmtId="0" fontId="45" fillId="0" borderId="10" xfId="0" applyFont="1" applyBorder="1"/>
    <xf numFmtId="0" fontId="45" fillId="0" borderId="10" xfId="0" applyFont="1" applyBorder="1" applyAlignment="1">
      <alignment horizontal="center" vertical="center"/>
    </xf>
    <xf numFmtId="164" fontId="45" fillId="0" borderId="10" xfId="0" applyNumberFormat="1" applyFont="1" applyFill="1" applyBorder="1" applyAlignment="1">
      <alignment vertical="center" wrapText="1"/>
    </xf>
    <xf numFmtId="0" fontId="40" fillId="0" borderId="10" xfId="0" applyFont="1" applyBorder="1" applyAlignment="1">
      <alignment horizontal="center"/>
    </xf>
    <xf numFmtId="0" fontId="40" fillId="0" borderId="10" xfId="0" applyNumberFormat="1" applyFont="1" applyBorder="1" applyAlignment="1">
      <alignment horizontal="center"/>
    </xf>
    <xf numFmtId="164" fontId="40" fillId="0" borderId="10" xfId="0" applyNumberFormat="1" applyFont="1" applyBorder="1" applyAlignment="1">
      <alignment wrapText="1"/>
    </xf>
    <xf numFmtId="0" fontId="42" fillId="0" borderId="12" xfId="0" applyFont="1" applyBorder="1" applyAlignment="1">
      <alignment vertical="center" wrapText="1"/>
    </xf>
    <xf numFmtId="0" fontId="42" fillId="0" borderId="10" xfId="0" applyFont="1" applyBorder="1" applyAlignment="1">
      <alignment horizontal="center" vertical="center"/>
    </xf>
    <xf numFmtId="0" fontId="42" fillId="0" borderId="10" xfId="0" applyFont="1" applyBorder="1" applyAlignment="1">
      <alignment vertical="center"/>
    </xf>
    <xf numFmtId="0" fontId="13" fillId="0" borderId="10" xfId="0" applyFont="1" applyFill="1" applyBorder="1" applyAlignment="1">
      <alignment horizontal="center" wrapText="1"/>
    </xf>
    <xf numFmtId="0" fontId="42" fillId="0" borderId="14" xfId="0" applyFont="1" applyBorder="1" applyAlignment="1">
      <alignment wrapText="1"/>
    </xf>
    <xf numFmtId="0" fontId="5" fillId="0" borderId="0" xfId="0" applyFont="1" applyAlignment="1">
      <alignment wrapText="1"/>
    </xf>
    <xf numFmtId="165" fontId="42" fillId="25" borderId="10" xfId="42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42" fillId="24" borderId="10" xfId="0" applyFont="1" applyFill="1" applyBorder="1" applyAlignment="1"/>
    <xf numFmtId="0" fontId="42" fillId="25" borderId="10" xfId="0" applyFont="1" applyFill="1" applyBorder="1" applyAlignment="1"/>
    <xf numFmtId="0" fontId="42" fillId="27" borderId="10" xfId="0" applyFont="1" applyFill="1" applyBorder="1" applyAlignment="1">
      <alignment wrapText="1"/>
    </xf>
    <xf numFmtId="165" fontId="42" fillId="27" borderId="10" xfId="42" applyNumberFormat="1" applyFont="1" applyFill="1" applyBorder="1" applyAlignment="1">
      <alignment horizontal="center"/>
    </xf>
    <xf numFmtId="0" fontId="40" fillId="0" borderId="10" xfId="0" applyFont="1" applyFill="1" applyBorder="1" applyAlignment="1">
      <alignment wrapText="1"/>
    </xf>
    <xf numFmtId="49" fontId="40" fillId="0" borderId="10" xfId="0" applyNumberFormat="1" applyFont="1" applyBorder="1" applyAlignment="1">
      <alignment horizontal="center" vertical="center"/>
    </xf>
    <xf numFmtId="164" fontId="42" fillId="0" borderId="10" xfId="0" applyNumberFormat="1" applyFont="1" applyBorder="1" applyAlignment="1">
      <alignment horizontal="center"/>
    </xf>
    <xf numFmtId="164" fontId="40" fillId="0" borderId="10" xfId="0" applyNumberFormat="1" applyFont="1" applyBorder="1" applyAlignment="1">
      <alignment horizontal="center" vertical="center"/>
    </xf>
    <xf numFmtId="0" fontId="0" fillId="0" borderId="0" xfId="0" applyFill="1"/>
    <xf numFmtId="0" fontId="40" fillId="0" borderId="14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45" fillId="0" borderId="10" xfId="0" applyFont="1" applyFill="1" applyBorder="1"/>
    <xf numFmtId="0" fontId="45" fillId="0" borderId="10" xfId="0" applyFont="1" applyFill="1" applyBorder="1" applyAlignment="1">
      <alignment horizontal="center" vertical="center" wrapText="1"/>
    </xf>
    <xf numFmtId="0" fontId="42" fillId="28" borderId="10" xfId="0" applyFont="1" applyFill="1" applyBorder="1" applyAlignment="1">
      <alignment wrapText="1"/>
    </xf>
    <xf numFmtId="165" fontId="42" fillId="28" borderId="10" xfId="42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8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42" fillId="26" borderId="10" xfId="0" applyFont="1" applyFill="1" applyBorder="1" applyAlignment="1">
      <alignment wrapText="1"/>
    </xf>
    <xf numFmtId="0" fontId="42" fillId="0" borderId="13" xfId="0" applyFont="1" applyFill="1" applyBorder="1" applyAlignment="1">
      <alignment wrapText="1"/>
    </xf>
    <xf numFmtId="0" fontId="42" fillId="22" borderId="10" xfId="35" applyFont="1" applyBorder="1" applyAlignment="1">
      <alignment wrapText="1"/>
    </xf>
    <xf numFmtId="165" fontId="42" fillId="22" borderId="10" xfId="35" applyNumberFormat="1" applyFont="1" applyBorder="1" applyAlignment="1">
      <alignment horizontal="center"/>
    </xf>
    <xf numFmtId="49" fontId="8" fillId="0" borderId="10" xfId="0" applyNumberFormat="1" applyFont="1" applyFill="1" applyBorder="1" applyAlignment="1">
      <alignment wrapText="1"/>
    </xf>
    <xf numFmtId="49" fontId="12" fillId="0" borderId="10" xfId="0" applyNumberFormat="1" applyFont="1" applyFill="1" applyBorder="1" applyAlignment="1">
      <alignment horizontal="right" wrapText="1"/>
    </xf>
    <xf numFmtId="2" fontId="12" fillId="0" borderId="10" xfId="42" applyNumberFormat="1" applyFont="1" applyFill="1" applyBorder="1" applyAlignment="1">
      <alignment horizontal="right" vertical="center"/>
    </xf>
    <xf numFmtId="49" fontId="40" fillId="0" borderId="10" xfId="0" applyNumberFormat="1" applyFont="1" applyBorder="1" applyAlignment="1">
      <alignment horizontal="center" vertical="center"/>
    </xf>
    <xf numFmtId="0" fontId="12" fillId="0" borderId="11" xfId="0" applyFont="1" applyFill="1" applyBorder="1" applyAlignment="1">
      <alignment wrapText="1"/>
    </xf>
    <xf numFmtId="49" fontId="12" fillId="0" borderId="11" xfId="0" applyNumberFormat="1" applyFont="1" applyFill="1" applyBorder="1" applyAlignment="1">
      <alignment horizontal="center" wrapText="1"/>
    </xf>
    <xf numFmtId="165" fontId="12" fillId="0" borderId="11" xfId="42" applyNumberFormat="1" applyFont="1" applyFill="1" applyBorder="1" applyAlignment="1">
      <alignment horizontal="right" vertical="center"/>
    </xf>
    <xf numFmtId="49" fontId="8" fillId="0" borderId="10" xfId="0" applyNumberFormat="1" applyFont="1" applyFill="1" applyBorder="1" applyAlignment="1">
      <alignment horizontal="center" wrapText="1"/>
    </xf>
    <xf numFmtId="49" fontId="46" fillId="0" borderId="10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3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5" fillId="0" borderId="10" xfId="0" applyFont="1" applyBorder="1"/>
    <xf numFmtId="0" fontId="16" fillId="0" borderId="10" xfId="0" applyFont="1" applyBorder="1"/>
    <xf numFmtId="49" fontId="16" fillId="0" borderId="10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 wrapText="1"/>
    </xf>
    <xf numFmtId="0" fontId="16" fillId="0" borderId="10" xfId="0" applyFont="1" applyBorder="1" applyAlignment="1">
      <alignment horizontal="left" wrapText="1"/>
    </xf>
    <xf numFmtId="0" fontId="14" fillId="0" borderId="26" xfId="0" applyFont="1" applyBorder="1" applyAlignment="1">
      <alignment horizontal="left" vertical="center" wrapText="1"/>
    </xf>
    <xf numFmtId="49" fontId="14" fillId="0" borderId="26" xfId="0" applyNumberFormat="1" applyFont="1" applyBorder="1" applyAlignment="1">
      <alignment horizontal="center" vertical="center" wrapText="1"/>
    </xf>
    <xf numFmtId="49" fontId="14" fillId="0" borderId="26" xfId="0" applyNumberFormat="1" applyFont="1" applyBorder="1" applyAlignment="1">
      <alignment horizontal="center" vertical="center"/>
    </xf>
    <xf numFmtId="49" fontId="14" fillId="0" borderId="26" xfId="0" applyNumberFormat="1" applyFont="1" applyFill="1" applyBorder="1" applyAlignment="1">
      <alignment horizontal="center" vertical="center" shrinkToFit="1"/>
    </xf>
    <xf numFmtId="49" fontId="14" fillId="0" borderId="26" xfId="0" applyNumberFormat="1" applyFont="1" applyFill="1" applyBorder="1" applyAlignment="1">
      <alignment horizontal="center" vertical="center"/>
    </xf>
    <xf numFmtId="166" fontId="14" fillId="0" borderId="26" xfId="0" applyNumberFormat="1" applyFont="1" applyBorder="1" applyAlignment="1">
      <alignment horizontal="center" vertical="center"/>
    </xf>
    <xf numFmtId="0" fontId="14" fillId="0" borderId="26" xfId="0" applyFont="1" applyFill="1" applyBorder="1" applyAlignment="1">
      <alignment horizontal="right" vertical="center" wrapText="1"/>
    </xf>
    <xf numFmtId="0" fontId="5" fillId="0" borderId="10" xfId="0" applyNumberFormat="1" applyFont="1" applyBorder="1" applyAlignment="1">
      <alignment horizontal="left" wrapText="1"/>
    </xf>
    <xf numFmtId="0" fontId="14" fillId="0" borderId="10" xfId="0" applyFont="1" applyBorder="1"/>
    <xf numFmtId="49" fontId="14" fillId="0" borderId="10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left" wrapText="1"/>
    </xf>
    <xf numFmtId="164" fontId="16" fillId="0" borderId="10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164" fontId="14" fillId="0" borderId="10" xfId="0" applyNumberFormat="1" applyFont="1" applyBorder="1" applyAlignment="1">
      <alignment horizontal="right" vertical="center"/>
    </xf>
    <xf numFmtId="49" fontId="42" fillId="0" borderId="10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/>
    </xf>
    <xf numFmtId="164" fontId="40" fillId="0" borderId="10" xfId="0" applyNumberFormat="1" applyFont="1" applyBorder="1" applyAlignment="1">
      <alignment horizontal="center"/>
    </xf>
    <xf numFmtId="164" fontId="42" fillId="0" borderId="10" xfId="0" applyNumberFormat="1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49" fontId="13" fillId="0" borderId="10" xfId="0" applyNumberFormat="1" applyFont="1" applyFill="1" applyBorder="1" applyAlignment="1">
      <alignment wrapText="1"/>
    </xf>
    <xf numFmtId="0" fontId="10" fillId="0" borderId="11" xfId="0" applyFont="1" applyFill="1" applyBorder="1" applyAlignment="1">
      <alignment wrapText="1"/>
    </xf>
    <xf numFmtId="49" fontId="10" fillId="0" borderId="11" xfId="0" applyNumberFormat="1" applyFont="1" applyFill="1" applyBorder="1" applyAlignment="1">
      <alignment horizontal="center" wrapText="1"/>
    </xf>
    <xf numFmtId="49" fontId="10" fillId="0" borderId="11" xfId="0" applyNumberFormat="1" applyFont="1" applyFill="1" applyBorder="1" applyAlignment="1">
      <alignment horizontal="center"/>
    </xf>
    <xf numFmtId="165" fontId="10" fillId="0" borderId="11" xfId="42" applyNumberFormat="1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wrapText="1"/>
    </xf>
    <xf numFmtId="49" fontId="13" fillId="0" borderId="11" xfId="0" applyNumberFormat="1" applyFont="1" applyFill="1" applyBorder="1" applyAlignment="1">
      <alignment horizontal="center" wrapText="1"/>
    </xf>
    <xf numFmtId="49" fontId="13" fillId="0" borderId="11" xfId="0" applyNumberFormat="1" applyFont="1" applyFill="1" applyBorder="1" applyAlignment="1">
      <alignment horizontal="center"/>
    </xf>
    <xf numFmtId="165" fontId="13" fillId="0" borderId="11" xfId="42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right" wrapText="1"/>
    </xf>
    <xf numFmtId="49" fontId="5" fillId="0" borderId="10" xfId="0" applyNumberFormat="1" applyFont="1" applyFill="1" applyBorder="1" applyAlignment="1">
      <alignment wrapText="1"/>
    </xf>
    <xf numFmtId="0" fontId="0" fillId="0" borderId="10" xfId="0" applyFont="1" applyFill="1" applyBorder="1"/>
    <xf numFmtId="164" fontId="10" fillId="0" borderId="10" xfId="0" applyNumberFormat="1" applyFont="1" applyFill="1" applyBorder="1" applyAlignment="1">
      <alignment horizontal="center" wrapText="1"/>
    </xf>
    <xf numFmtId="49" fontId="11" fillId="0" borderId="10" xfId="0" applyNumberFormat="1" applyFont="1" applyFill="1" applyBorder="1" applyAlignment="1">
      <alignment horizontal="center" wrapText="1"/>
    </xf>
    <xf numFmtId="165" fontId="17" fillId="0" borderId="10" xfId="42" applyNumberFormat="1" applyFont="1" applyFill="1" applyBorder="1" applyAlignment="1">
      <alignment horizontal="right" vertical="center"/>
    </xf>
    <xf numFmtId="49" fontId="40" fillId="0" borderId="10" xfId="0" applyNumberFormat="1" applyFont="1" applyBorder="1" applyAlignment="1">
      <alignment horizontal="center" vertical="center"/>
    </xf>
    <xf numFmtId="0" fontId="40" fillId="0" borderId="10" xfId="0" applyFont="1" applyBorder="1" applyAlignment="1">
      <alignment wrapText="1"/>
    </xf>
    <xf numFmtId="0" fontId="42" fillId="25" borderId="10" xfId="0" applyFont="1" applyFill="1" applyBorder="1"/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42" fillId="0" borderId="0" xfId="0" applyFont="1" applyAlignment="1">
      <alignment horizontal="center"/>
    </xf>
    <xf numFmtId="0" fontId="40" fillId="0" borderId="0" xfId="0" applyFont="1"/>
    <xf numFmtId="0" fontId="42" fillId="0" borderId="10" xfId="0" applyFont="1" applyBorder="1" applyAlignment="1">
      <alignment horizontal="center" wrapText="1"/>
    </xf>
    <xf numFmtId="165" fontId="42" fillId="25" borderId="10" xfId="42" applyNumberFormat="1" applyFont="1" applyFill="1" applyBorder="1" applyAlignment="1">
      <alignment horizontal="center"/>
    </xf>
    <xf numFmtId="0" fontId="40" fillId="0" borderId="0" xfId="0" applyFont="1" applyAlignment="1">
      <alignment horizontal="right"/>
    </xf>
    <xf numFmtId="0" fontId="42" fillId="0" borderId="10" xfId="0" applyFont="1" applyBorder="1" applyAlignment="1">
      <alignment horizontal="center"/>
    </xf>
    <xf numFmtId="0" fontId="40" fillId="0" borderId="0" xfId="0" applyFont="1" applyAlignment="1">
      <alignment horizontal="right" vertical="center" wrapText="1"/>
    </xf>
    <xf numFmtId="0" fontId="38" fillId="0" borderId="0" xfId="36" applyFont="1" applyAlignment="1">
      <alignment horizontal="center" vertical="center"/>
    </xf>
    <xf numFmtId="0" fontId="39" fillId="0" borderId="0" xfId="36" applyFont="1" applyAlignment="1">
      <alignment horizontal="right" wrapText="1"/>
    </xf>
    <xf numFmtId="0" fontId="44" fillId="0" borderId="0" xfId="0" applyFont="1" applyAlignment="1">
      <alignment horizontal="center"/>
    </xf>
    <xf numFmtId="0" fontId="44" fillId="0" borderId="0" xfId="0" applyFont="1" applyBorder="1" applyAlignment="1">
      <alignment horizontal="center"/>
    </xf>
    <xf numFmtId="0" fontId="45" fillId="0" borderId="0" xfId="0" applyFont="1" applyAlignment="1">
      <alignment horizontal="right"/>
    </xf>
    <xf numFmtId="0" fontId="45" fillId="0" borderId="0" xfId="0" applyFont="1" applyAlignment="1">
      <alignment horizontal="right" wrapText="1"/>
    </xf>
    <xf numFmtId="0" fontId="44" fillId="0" borderId="23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9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40" fillId="0" borderId="14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164" fontId="40" fillId="0" borderId="11" xfId="0" applyNumberFormat="1" applyFont="1" applyBorder="1" applyAlignment="1">
      <alignment horizontal="center" vertical="center" wrapText="1"/>
    </xf>
    <xf numFmtId="164" fontId="40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9" fillId="0" borderId="10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wrapText="1"/>
    </xf>
    <xf numFmtId="0" fontId="11" fillId="0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wrapText="1"/>
    </xf>
    <xf numFmtId="0" fontId="8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/>
    </xf>
    <xf numFmtId="49" fontId="13" fillId="0" borderId="10" xfId="0" applyNumberFormat="1" applyFont="1" applyFill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2" fontId="39" fillId="0" borderId="0" xfId="0" applyNumberFormat="1" applyFont="1" applyAlignment="1">
      <alignment horizontal="right" vertical="top" wrapText="1"/>
    </xf>
    <xf numFmtId="0" fontId="40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 textRotation="90" wrapText="1"/>
    </xf>
    <xf numFmtId="0" fontId="40" fillId="0" borderId="10" xfId="0" applyFont="1" applyBorder="1" applyAlignment="1">
      <alignment wrapText="1"/>
    </xf>
    <xf numFmtId="49" fontId="40" fillId="0" borderId="10" xfId="0" applyNumberFormat="1" applyFont="1" applyBorder="1" applyAlignment="1">
      <alignment horizontal="center" vertical="center"/>
    </xf>
    <xf numFmtId="0" fontId="42" fillId="0" borderId="10" xfId="0" applyFont="1" applyBorder="1" applyAlignment="1">
      <alignment horizontal="left"/>
    </xf>
    <xf numFmtId="0" fontId="42" fillId="0" borderId="10" xfId="0" applyFont="1" applyBorder="1" applyAlignment="1">
      <alignment horizontal="left" vertical="center" wrapText="1"/>
    </xf>
    <xf numFmtId="0" fontId="42" fillId="0" borderId="14" xfId="0" applyFont="1" applyBorder="1" applyAlignment="1">
      <alignment horizontal="left"/>
    </xf>
    <xf numFmtId="0" fontId="42" fillId="0" borderId="25" xfId="0" applyFont="1" applyBorder="1" applyAlignment="1">
      <alignment horizontal="left"/>
    </xf>
    <xf numFmtId="0" fontId="42" fillId="0" borderId="12" xfId="0" applyFont="1" applyBorder="1" applyAlignment="1">
      <alignment horizontal="left"/>
    </xf>
    <xf numFmtId="0" fontId="40" fillId="0" borderId="1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12" xfId="0" applyFont="1" applyBorder="1" applyAlignment="1">
      <alignment horizontal="left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D82"/>
  <sheetViews>
    <sheetView view="pageBreakPreview" zoomScale="110" zoomScaleNormal="100" zoomScaleSheetLayoutView="110" workbookViewId="0">
      <selection activeCell="A28" sqref="A28"/>
    </sheetView>
  </sheetViews>
  <sheetFormatPr defaultRowHeight="12.75"/>
  <cols>
    <col min="1" max="1" width="28.85546875" customWidth="1"/>
    <col min="2" max="2" width="61.5703125" customWidth="1"/>
    <col min="3" max="3" width="15.42578125" customWidth="1"/>
    <col min="4" max="4" width="21.5703125" hidden="1" customWidth="1"/>
  </cols>
  <sheetData>
    <row r="1" spans="1:4" ht="12.75" customHeight="1">
      <c r="A1" s="117"/>
      <c r="B1" s="269" t="s">
        <v>357</v>
      </c>
      <c r="C1" s="269"/>
      <c r="D1" s="1"/>
    </row>
    <row r="2" spans="1:4">
      <c r="A2" s="264"/>
      <c r="B2" s="269"/>
      <c r="C2" s="269"/>
      <c r="D2" s="262"/>
    </row>
    <row r="3" spans="1:4">
      <c r="A3" s="264"/>
      <c r="B3" s="269"/>
      <c r="C3" s="269"/>
      <c r="D3" s="262"/>
    </row>
    <row r="4" spans="1:4" ht="15.75">
      <c r="A4" s="117"/>
      <c r="B4" s="269"/>
      <c r="C4" s="269"/>
      <c r="D4" s="1"/>
    </row>
    <row r="5" spans="1:4" ht="15.75">
      <c r="A5" s="117"/>
      <c r="B5" s="269"/>
      <c r="C5" s="269"/>
      <c r="D5" s="1"/>
    </row>
    <row r="6" spans="1:4" ht="15.75">
      <c r="A6" s="117"/>
      <c r="B6" s="269"/>
      <c r="C6" s="269"/>
      <c r="D6" s="1"/>
    </row>
    <row r="7" spans="1:4" ht="15.75">
      <c r="A7" s="117"/>
      <c r="B7" s="267"/>
      <c r="C7" s="267"/>
      <c r="D7" s="1"/>
    </row>
    <row r="8" spans="1:4" ht="15.75">
      <c r="A8" s="263" t="s">
        <v>330</v>
      </c>
      <c r="B8" s="263"/>
      <c r="C8" s="263"/>
      <c r="D8" s="1"/>
    </row>
    <row r="9" spans="1:4" ht="15.75">
      <c r="A9" s="118"/>
      <c r="B9" s="118"/>
      <c r="C9" s="118" t="s">
        <v>0</v>
      </c>
      <c r="D9" s="1"/>
    </row>
    <row r="10" spans="1:4" ht="32.25" customHeight="1">
      <c r="A10" s="265" t="s">
        <v>1</v>
      </c>
      <c r="B10" s="268" t="s">
        <v>2</v>
      </c>
      <c r="C10" s="265" t="s">
        <v>3</v>
      </c>
      <c r="D10" s="1"/>
    </row>
    <row r="11" spans="1:4" hidden="1">
      <c r="A11" s="265"/>
      <c r="B11" s="268"/>
      <c r="C11" s="265"/>
      <c r="D11" s="1"/>
    </row>
    <row r="12" spans="1:4" hidden="1">
      <c r="A12" s="265"/>
      <c r="B12" s="268"/>
      <c r="C12" s="265"/>
      <c r="D12" s="1"/>
    </row>
    <row r="13" spans="1:4" ht="15.75">
      <c r="A13" s="119" t="s">
        <v>4</v>
      </c>
      <c r="B13" s="119" t="s">
        <v>5</v>
      </c>
      <c r="C13" s="120">
        <f>C14+C18+C21+C29</f>
        <v>5171.5</v>
      </c>
      <c r="D13" s="1"/>
    </row>
    <row r="14" spans="1:4" ht="15.75" customHeight="1">
      <c r="A14" s="260" t="s">
        <v>6</v>
      </c>
      <c r="B14" s="260" t="s">
        <v>7</v>
      </c>
      <c r="C14" s="266">
        <f>C16</f>
        <v>3854.3</v>
      </c>
      <c r="D14" s="261"/>
    </row>
    <row r="15" spans="1:4" ht="0.75" customHeight="1">
      <c r="A15" s="260"/>
      <c r="B15" s="260"/>
      <c r="C15" s="266"/>
      <c r="D15" s="261"/>
    </row>
    <row r="16" spans="1:4" ht="22.5" customHeight="1">
      <c r="A16" s="121" t="s">
        <v>8</v>
      </c>
      <c r="B16" s="122" t="s">
        <v>9</v>
      </c>
      <c r="C16" s="123">
        <f>C17</f>
        <v>3854.3</v>
      </c>
      <c r="D16" s="1"/>
    </row>
    <row r="17" spans="1:4" ht="84.75" customHeight="1">
      <c r="A17" s="124" t="s">
        <v>10</v>
      </c>
      <c r="B17" s="125" t="s">
        <v>152</v>
      </c>
      <c r="C17" s="126">
        <v>3854.3</v>
      </c>
      <c r="D17" s="1"/>
    </row>
    <row r="18" spans="1:4" ht="18.75" customHeight="1">
      <c r="A18" s="127" t="s">
        <v>11</v>
      </c>
      <c r="B18" s="128" t="s">
        <v>12</v>
      </c>
      <c r="C18" s="129">
        <f>C19</f>
        <v>1200</v>
      </c>
      <c r="D18" s="1"/>
    </row>
    <row r="19" spans="1:4" ht="21.75" customHeight="1">
      <c r="A19" s="121" t="s">
        <v>13</v>
      </c>
      <c r="B19" s="122" t="s">
        <v>14</v>
      </c>
      <c r="C19" s="130">
        <f>C20</f>
        <v>1200</v>
      </c>
      <c r="D19" s="1"/>
    </row>
    <row r="20" spans="1:4" ht="20.25" customHeight="1">
      <c r="A20" s="124" t="s">
        <v>15</v>
      </c>
      <c r="B20" s="125" t="s">
        <v>14</v>
      </c>
      <c r="C20" s="126">
        <v>1200</v>
      </c>
      <c r="D20" s="1"/>
    </row>
    <row r="21" spans="1:4" ht="16.5" customHeight="1">
      <c r="A21" s="127" t="s">
        <v>16</v>
      </c>
      <c r="B21" s="128" t="s">
        <v>171</v>
      </c>
      <c r="C21" s="129">
        <f>C22+C24</f>
        <v>115.5</v>
      </c>
      <c r="D21" s="1"/>
    </row>
    <row r="22" spans="1:4" ht="20.25" customHeight="1">
      <c r="A22" s="121" t="s">
        <v>17</v>
      </c>
      <c r="B22" s="122" t="s">
        <v>18</v>
      </c>
      <c r="C22" s="123">
        <f>C23</f>
        <v>1.5</v>
      </c>
      <c r="D22" s="1"/>
    </row>
    <row r="23" spans="1:4" ht="45.75" customHeight="1">
      <c r="A23" s="124" t="s">
        <v>19</v>
      </c>
      <c r="B23" s="125" t="s">
        <v>20</v>
      </c>
      <c r="C23" s="126">
        <v>1.5</v>
      </c>
      <c r="D23" s="1"/>
    </row>
    <row r="24" spans="1:4" ht="15.75">
      <c r="A24" s="121" t="s">
        <v>21</v>
      </c>
      <c r="B24" s="122" t="s">
        <v>22</v>
      </c>
      <c r="C24" s="123">
        <f>C25+C27</f>
        <v>114</v>
      </c>
      <c r="D24" s="1"/>
    </row>
    <row r="25" spans="1:4" ht="15.75">
      <c r="A25" s="121" t="s">
        <v>163</v>
      </c>
      <c r="B25" s="122" t="s">
        <v>162</v>
      </c>
      <c r="C25" s="123">
        <f>C26</f>
        <v>82.8</v>
      </c>
      <c r="D25" s="1"/>
    </row>
    <row r="26" spans="1:4" ht="30" customHeight="1">
      <c r="A26" s="124" t="s">
        <v>153</v>
      </c>
      <c r="B26" s="131" t="s">
        <v>154</v>
      </c>
      <c r="C26" s="132">
        <v>82.8</v>
      </c>
      <c r="D26" s="1"/>
    </row>
    <row r="27" spans="1:4" ht="15.75" customHeight="1">
      <c r="A27" s="133" t="s">
        <v>159</v>
      </c>
      <c r="B27" s="122" t="s">
        <v>160</v>
      </c>
      <c r="C27" s="130">
        <f>C28</f>
        <v>31.2</v>
      </c>
      <c r="D27" s="1"/>
    </row>
    <row r="28" spans="1:4" ht="49.5" customHeight="1">
      <c r="A28" s="124" t="s">
        <v>161</v>
      </c>
      <c r="B28" s="125" t="s">
        <v>157</v>
      </c>
      <c r="C28" s="132">
        <v>31.2</v>
      </c>
      <c r="D28" s="1"/>
    </row>
    <row r="29" spans="1:4" ht="19.5" customHeight="1">
      <c r="A29" s="127" t="s">
        <v>23</v>
      </c>
      <c r="B29" s="128" t="s">
        <v>165</v>
      </c>
      <c r="C29" s="129">
        <f>C30</f>
        <v>1.7</v>
      </c>
      <c r="D29" s="1"/>
    </row>
    <row r="30" spans="1:4" ht="47.25" customHeight="1">
      <c r="A30" s="127" t="s">
        <v>164</v>
      </c>
      <c r="B30" s="128" t="s">
        <v>166</v>
      </c>
      <c r="C30" s="129">
        <f>C31</f>
        <v>1.7</v>
      </c>
      <c r="D30" s="1"/>
    </row>
    <row r="31" spans="1:4" ht="81.75" customHeight="1">
      <c r="A31" s="124" t="s">
        <v>24</v>
      </c>
      <c r="B31" s="125" t="s">
        <v>25</v>
      </c>
      <c r="C31" s="126">
        <v>1.7</v>
      </c>
      <c r="D31" s="1"/>
    </row>
    <row r="32" spans="1:4" ht="15.75">
      <c r="A32" s="167" t="s">
        <v>26</v>
      </c>
      <c r="B32" s="167" t="s">
        <v>27</v>
      </c>
      <c r="C32" s="120">
        <f>C33</f>
        <v>10009.099999999999</v>
      </c>
      <c r="D32" s="1"/>
    </row>
    <row r="33" spans="1:4" ht="28.5" customHeight="1">
      <c r="A33" s="168" t="s">
        <v>28</v>
      </c>
      <c r="B33" s="128" t="s">
        <v>29</v>
      </c>
      <c r="C33" s="129">
        <f>C34+C40+C44+C51</f>
        <v>10009.099999999999</v>
      </c>
      <c r="D33" s="1"/>
    </row>
    <row r="34" spans="1:4" ht="31.5" customHeight="1">
      <c r="A34" s="128" t="s">
        <v>260</v>
      </c>
      <c r="B34" s="128" t="s">
        <v>261</v>
      </c>
      <c r="C34" s="129">
        <f>C36+C37</f>
        <v>5907.7999999999993</v>
      </c>
      <c r="D34" s="1"/>
    </row>
    <row r="35" spans="1:4" ht="30.75" customHeight="1">
      <c r="A35" s="128" t="s">
        <v>262</v>
      </c>
      <c r="B35" s="128" t="s">
        <v>263</v>
      </c>
      <c r="C35" s="165">
        <f>C36</f>
        <v>591.9</v>
      </c>
      <c r="D35" s="164"/>
    </row>
    <row r="36" spans="1:4" ht="30" customHeight="1">
      <c r="A36" s="125" t="s">
        <v>264</v>
      </c>
      <c r="B36" s="125" t="s">
        <v>228</v>
      </c>
      <c r="C36" s="126">
        <v>591.9</v>
      </c>
      <c r="D36" s="1"/>
    </row>
    <row r="37" spans="1:4" ht="22.5" customHeight="1">
      <c r="A37" s="180" t="s">
        <v>296</v>
      </c>
      <c r="B37" s="180" t="s">
        <v>297</v>
      </c>
      <c r="C37" s="181">
        <f>C38</f>
        <v>5315.9</v>
      </c>
      <c r="D37" s="177"/>
    </row>
    <row r="38" spans="1:4" ht="21.75" customHeight="1">
      <c r="A38" s="180" t="s">
        <v>299</v>
      </c>
      <c r="B38" s="180" t="s">
        <v>298</v>
      </c>
      <c r="C38" s="181">
        <f>C39</f>
        <v>5315.9</v>
      </c>
      <c r="D38" s="177"/>
    </row>
    <row r="39" spans="1:4" ht="51.75" customHeight="1">
      <c r="A39" s="125" t="s">
        <v>299</v>
      </c>
      <c r="B39" s="125" t="s">
        <v>300</v>
      </c>
      <c r="C39" s="126">
        <v>5315.9</v>
      </c>
      <c r="D39" s="177"/>
    </row>
    <row r="40" spans="1:4" ht="40.5" customHeight="1">
      <c r="A40" s="188" t="s">
        <v>314</v>
      </c>
      <c r="B40" s="188" t="s">
        <v>315</v>
      </c>
      <c r="C40" s="189">
        <f>C41</f>
        <v>90</v>
      </c>
      <c r="D40" s="182"/>
    </row>
    <row r="41" spans="1:4" ht="25.5" customHeight="1">
      <c r="A41" s="188" t="s">
        <v>316</v>
      </c>
      <c r="B41" s="188" t="s">
        <v>317</v>
      </c>
      <c r="C41" s="189">
        <f>C42</f>
        <v>90</v>
      </c>
      <c r="D41" s="182"/>
    </row>
    <row r="42" spans="1:4" ht="24.75" customHeight="1">
      <c r="A42" s="188" t="s">
        <v>318</v>
      </c>
      <c r="B42" s="188" t="s">
        <v>229</v>
      </c>
      <c r="C42" s="189">
        <f>C43</f>
        <v>90</v>
      </c>
      <c r="D42" s="182"/>
    </row>
    <row r="43" spans="1:4" ht="112.5" customHeight="1">
      <c r="A43" s="125" t="s">
        <v>318</v>
      </c>
      <c r="B43" s="125" t="s">
        <v>319</v>
      </c>
      <c r="C43" s="126">
        <v>90</v>
      </c>
      <c r="D43" s="182"/>
    </row>
    <row r="44" spans="1:4" ht="34.5" customHeight="1">
      <c r="A44" s="128" t="s">
        <v>265</v>
      </c>
      <c r="B44" s="128" t="s">
        <v>266</v>
      </c>
      <c r="C44" s="129">
        <f>C49+C45</f>
        <v>360.5</v>
      </c>
      <c r="D44" s="1"/>
    </row>
    <row r="45" spans="1:4" ht="46.5" customHeight="1">
      <c r="A45" s="128" t="s">
        <v>269</v>
      </c>
      <c r="B45" s="135" t="s">
        <v>173</v>
      </c>
      <c r="C45" s="129">
        <f>C46</f>
        <v>228.5</v>
      </c>
      <c r="D45" s="166"/>
    </row>
    <row r="46" spans="1:4" ht="48" customHeight="1">
      <c r="A46" s="128" t="s">
        <v>270</v>
      </c>
      <c r="B46" s="135" t="s">
        <v>174</v>
      </c>
      <c r="C46" s="129">
        <f>C47+C48</f>
        <v>228.5</v>
      </c>
      <c r="D46" s="166"/>
    </row>
    <row r="47" spans="1:4" ht="65.25" customHeight="1">
      <c r="A47" s="125" t="s">
        <v>271</v>
      </c>
      <c r="B47" s="125" t="s">
        <v>225</v>
      </c>
      <c r="C47" s="126">
        <v>24.5</v>
      </c>
      <c r="D47" s="166"/>
    </row>
    <row r="48" spans="1:4" ht="76.5" customHeight="1">
      <c r="A48" s="125" t="s">
        <v>271</v>
      </c>
      <c r="B48" s="136" t="s">
        <v>301</v>
      </c>
      <c r="C48" s="126">
        <v>204</v>
      </c>
      <c r="D48" s="182"/>
    </row>
    <row r="49" spans="1:4" ht="48" customHeight="1">
      <c r="A49" s="128" t="s">
        <v>267</v>
      </c>
      <c r="B49" s="135" t="s">
        <v>172</v>
      </c>
      <c r="C49" s="129">
        <f>C50</f>
        <v>132</v>
      </c>
      <c r="D49" s="1"/>
    </row>
    <row r="50" spans="1:4" ht="53.25" customHeight="1">
      <c r="A50" s="125" t="s">
        <v>268</v>
      </c>
      <c r="B50" s="136" t="s">
        <v>230</v>
      </c>
      <c r="C50" s="126">
        <v>132</v>
      </c>
      <c r="D50" s="1"/>
    </row>
    <row r="51" spans="1:4" ht="24" customHeight="1">
      <c r="A51" s="128" t="s">
        <v>272</v>
      </c>
      <c r="B51" s="128" t="s">
        <v>30</v>
      </c>
      <c r="C51" s="129">
        <f>C52+C61</f>
        <v>3650.8</v>
      </c>
      <c r="D51" s="1"/>
    </row>
    <row r="52" spans="1:4" ht="66.75" customHeight="1">
      <c r="A52" s="128" t="s">
        <v>276</v>
      </c>
      <c r="B52" s="128" t="s">
        <v>277</v>
      </c>
      <c r="C52" s="165">
        <f>C53</f>
        <v>36.6</v>
      </c>
      <c r="D52" s="164"/>
    </row>
    <row r="53" spans="1:4" ht="79.5" customHeight="1">
      <c r="A53" s="169" t="s">
        <v>278</v>
      </c>
      <c r="B53" s="169" t="s">
        <v>279</v>
      </c>
      <c r="C53" s="170">
        <f>C54+C57</f>
        <v>36.6</v>
      </c>
      <c r="D53" s="164"/>
    </row>
    <row r="54" spans="1:4" ht="111" customHeight="1">
      <c r="A54" s="169" t="s">
        <v>278</v>
      </c>
      <c r="B54" s="169" t="s">
        <v>302</v>
      </c>
      <c r="C54" s="170">
        <f>C55</f>
        <v>10</v>
      </c>
      <c r="D54" s="164"/>
    </row>
    <row r="55" spans="1:4" ht="33" customHeight="1">
      <c r="A55" s="137" t="s">
        <v>278</v>
      </c>
      <c r="B55" s="138" t="s">
        <v>109</v>
      </c>
      <c r="C55" s="126">
        <v>10</v>
      </c>
      <c r="D55" s="164"/>
    </row>
    <row r="56" spans="1:4" ht="33" hidden="1" customHeight="1">
      <c r="A56" s="137" t="s">
        <v>278</v>
      </c>
      <c r="B56" s="138"/>
      <c r="C56" s="126"/>
      <c r="D56" s="182"/>
    </row>
    <row r="57" spans="1:4" ht="60" customHeight="1">
      <c r="A57" s="163" t="s">
        <v>278</v>
      </c>
      <c r="B57" s="186" t="s">
        <v>304</v>
      </c>
      <c r="C57" s="123">
        <f>C58</f>
        <v>26.6</v>
      </c>
      <c r="D57" s="182"/>
    </row>
    <row r="58" spans="1:4" ht="65.25" customHeight="1">
      <c r="A58" s="163" t="s">
        <v>278</v>
      </c>
      <c r="B58" s="186" t="s">
        <v>305</v>
      </c>
      <c r="C58" s="123">
        <f>C59</f>
        <v>26.6</v>
      </c>
      <c r="D58" s="182"/>
    </row>
    <row r="59" spans="1:4" ht="51.75" customHeight="1">
      <c r="A59" s="137" t="s">
        <v>278</v>
      </c>
      <c r="B59" s="138" t="s">
        <v>306</v>
      </c>
      <c r="C59" s="126">
        <v>26.6</v>
      </c>
      <c r="D59" s="182"/>
    </row>
    <row r="60" spans="1:4" ht="33" hidden="1" customHeight="1">
      <c r="A60" s="137" t="s">
        <v>278</v>
      </c>
      <c r="B60" s="138"/>
      <c r="C60" s="126"/>
      <c r="D60" s="182"/>
    </row>
    <row r="61" spans="1:4" ht="36" customHeight="1">
      <c r="A61" s="180" t="s">
        <v>273</v>
      </c>
      <c r="B61" s="180" t="s">
        <v>274</v>
      </c>
      <c r="C61" s="181">
        <f>C62</f>
        <v>3614.2000000000003</v>
      </c>
      <c r="D61" s="177"/>
    </row>
    <row r="62" spans="1:4" ht="34.5" customHeight="1">
      <c r="A62" s="180" t="s">
        <v>275</v>
      </c>
      <c r="B62" s="180" t="s">
        <v>231</v>
      </c>
      <c r="C62" s="181">
        <f>C63+C68+C76+C80</f>
        <v>3614.2000000000003</v>
      </c>
      <c r="D62" s="177"/>
    </row>
    <row r="63" spans="1:4" ht="63" customHeight="1">
      <c r="A63" s="122" t="s">
        <v>275</v>
      </c>
      <c r="B63" s="122" t="s">
        <v>303</v>
      </c>
      <c r="C63" s="123">
        <f>C64</f>
        <v>2524.8000000000002</v>
      </c>
      <c r="D63" s="164"/>
    </row>
    <row r="64" spans="1:4" ht="84" customHeight="1">
      <c r="A64" s="125" t="s">
        <v>275</v>
      </c>
      <c r="B64" s="171" t="s">
        <v>307</v>
      </c>
      <c r="C64" s="126">
        <f>C65+C67</f>
        <v>2524.8000000000002</v>
      </c>
      <c r="D64" s="1"/>
    </row>
    <row r="65" spans="1:4" ht="14.25" customHeight="1">
      <c r="A65" s="137"/>
      <c r="B65" s="171" t="s">
        <v>280</v>
      </c>
      <c r="C65" s="126">
        <v>1006.8</v>
      </c>
      <c r="D65" s="166"/>
    </row>
    <row r="66" spans="1:4" ht="15" hidden="1" customHeight="1">
      <c r="A66" s="137"/>
      <c r="B66" s="171" t="s">
        <v>281</v>
      </c>
      <c r="C66" s="126"/>
      <c r="D66" s="166"/>
    </row>
    <row r="67" spans="1:4" ht="15" customHeight="1">
      <c r="A67" s="137"/>
      <c r="B67" s="171" t="s">
        <v>282</v>
      </c>
      <c r="C67" s="126">
        <v>1518</v>
      </c>
      <c r="D67" s="166"/>
    </row>
    <row r="68" spans="1:4" ht="49.5" customHeight="1">
      <c r="A68" s="163" t="s">
        <v>275</v>
      </c>
      <c r="B68" s="134" t="s">
        <v>308</v>
      </c>
      <c r="C68" s="123">
        <f>C69+C73</f>
        <v>934.30000000000007</v>
      </c>
      <c r="D68" s="164"/>
    </row>
    <row r="69" spans="1:4" ht="49.5" customHeight="1">
      <c r="A69" s="137" t="s">
        <v>275</v>
      </c>
      <c r="B69" s="171" t="s">
        <v>309</v>
      </c>
      <c r="C69" s="126">
        <f>C70</f>
        <v>876.30000000000007</v>
      </c>
      <c r="D69" s="182"/>
    </row>
    <row r="70" spans="1:4" ht="63.75" customHeight="1">
      <c r="A70" s="137" t="s">
        <v>275</v>
      </c>
      <c r="B70" s="259" t="s">
        <v>167</v>
      </c>
      <c r="C70" s="126">
        <f>C71+C72</f>
        <v>876.30000000000007</v>
      </c>
      <c r="D70" s="1"/>
    </row>
    <row r="71" spans="1:4" ht="17.25" customHeight="1">
      <c r="A71" s="137" t="s">
        <v>275</v>
      </c>
      <c r="B71" s="125" t="s">
        <v>168</v>
      </c>
      <c r="C71" s="126">
        <v>91.7</v>
      </c>
      <c r="D71" s="1"/>
    </row>
    <row r="72" spans="1:4" ht="18" customHeight="1">
      <c r="A72" s="137" t="s">
        <v>275</v>
      </c>
      <c r="B72" s="125" t="s">
        <v>80</v>
      </c>
      <c r="C72" s="126">
        <v>784.6</v>
      </c>
      <c r="D72" s="1"/>
    </row>
    <row r="73" spans="1:4" ht="32.25" customHeight="1">
      <c r="A73" s="176" t="s">
        <v>275</v>
      </c>
      <c r="B73" s="171" t="s">
        <v>247</v>
      </c>
      <c r="C73" s="132">
        <f>C74</f>
        <v>58</v>
      </c>
      <c r="D73" s="164"/>
    </row>
    <row r="74" spans="1:4" ht="46.5" customHeight="1">
      <c r="A74" s="137" t="s">
        <v>275</v>
      </c>
      <c r="B74" s="259" t="s">
        <v>169</v>
      </c>
      <c r="C74" s="126">
        <f>C75</f>
        <v>58</v>
      </c>
      <c r="D74" s="1"/>
    </row>
    <row r="75" spans="1:4" ht="63" customHeight="1">
      <c r="A75" s="137" t="s">
        <v>275</v>
      </c>
      <c r="B75" s="259" t="s">
        <v>310</v>
      </c>
      <c r="C75" s="126">
        <v>58</v>
      </c>
      <c r="D75" s="1"/>
    </row>
    <row r="76" spans="1:4" ht="96" customHeight="1">
      <c r="A76" s="163" t="s">
        <v>275</v>
      </c>
      <c r="B76" s="122" t="s">
        <v>311</v>
      </c>
      <c r="C76" s="123">
        <f>C77</f>
        <v>110</v>
      </c>
      <c r="D76" s="164"/>
    </row>
    <row r="77" spans="1:4" ht="94.5" customHeight="1">
      <c r="A77" s="137" t="s">
        <v>275</v>
      </c>
      <c r="B77" s="138" t="s">
        <v>151</v>
      </c>
      <c r="C77" s="126">
        <f>C78+C79</f>
        <v>110</v>
      </c>
      <c r="D77" s="1"/>
    </row>
    <row r="78" spans="1:4" ht="30" hidden="1" customHeight="1">
      <c r="A78" s="137" t="s">
        <v>275</v>
      </c>
      <c r="B78" s="138" t="s">
        <v>170</v>
      </c>
      <c r="C78" s="126"/>
      <c r="D78" s="1"/>
    </row>
    <row r="79" spans="1:4" ht="47.25" customHeight="1">
      <c r="A79" s="125" t="s">
        <v>275</v>
      </c>
      <c r="B79" s="139" t="s">
        <v>150</v>
      </c>
      <c r="C79" s="126">
        <v>110</v>
      </c>
      <c r="D79" s="1"/>
    </row>
    <row r="80" spans="1:4" ht="36" customHeight="1">
      <c r="A80" s="122" t="s">
        <v>275</v>
      </c>
      <c r="B80" s="187" t="s">
        <v>312</v>
      </c>
      <c r="C80" s="123">
        <f>C81</f>
        <v>45.1</v>
      </c>
      <c r="D80" s="182"/>
    </row>
    <row r="81" spans="1:4" ht="20.25" customHeight="1">
      <c r="A81" s="125" t="s">
        <v>275</v>
      </c>
      <c r="B81" s="139" t="s">
        <v>313</v>
      </c>
      <c r="C81" s="126">
        <v>45.1</v>
      </c>
      <c r="D81" s="182"/>
    </row>
    <row r="82" spans="1:4" ht="15.75">
      <c r="A82" s="140"/>
      <c r="B82" s="140" t="s">
        <v>31</v>
      </c>
      <c r="C82" s="141">
        <f>C13+C32</f>
        <v>15180.599999999999</v>
      </c>
    </row>
  </sheetData>
  <mergeCells count="12">
    <mergeCell ref="A14:A15"/>
    <mergeCell ref="D14:D15"/>
    <mergeCell ref="D2:D3"/>
    <mergeCell ref="A8:C8"/>
    <mergeCell ref="A2:A3"/>
    <mergeCell ref="A10:A12"/>
    <mergeCell ref="C10:C12"/>
    <mergeCell ref="B14:B15"/>
    <mergeCell ref="C14:C15"/>
    <mergeCell ref="B7:C7"/>
    <mergeCell ref="B10:B12"/>
    <mergeCell ref="B1:C6"/>
  </mergeCells>
  <phoneticPr fontId="2" type="noConversion"/>
  <pageMargins left="1.5748031496062993" right="0" top="0.39370078740157483" bottom="0" header="0.51181102362204722" footer="0.51181102362204722"/>
  <pageSetup paperSize="9" scale="75" fitToWidth="0" fitToHeight="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  <pageSetUpPr fitToPage="1"/>
  </sheetPr>
  <dimension ref="A1:C21"/>
  <sheetViews>
    <sheetView view="pageBreakPreview" zoomScaleNormal="100" workbookViewId="0">
      <selection activeCell="B1" sqref="B1:C5"/>
    </sheetView>
  </sheetViews>
  <sheetFormatPr defaultRowHeight="12.75"/>
  <cols>
    <col min="1" max="1" width="64.7109375" style="62" customWidth="1"/>
    <col min="2" max="2" width="30.140625" style="62" customWidth="1"/>
    <col min="3" max="3" width="21.42578125" style="62" customWidth="1"/>
    <col min="4" max="16384" width="9.140625" style="62"/>
  </cols>
  <sheetData>
    <row r="1" spans="1:3" ht="12.75" customHeight="1">
      <c r="A1" s="67"/>
      <c r="B1" s="271" t="s">
        <v>358</v>
      </c>
      <c r="C1" s="271"/>
    </row>
    <row r="2" spans="1:3" ht="12.75" customHeight="1">
      <c r="A2" s="68"/>
      <c r="B2" s="271"/>
      <c r="C2" s="271"/>
    </row>
    <row r="3" spans="1:3" ht="12.75" customHeight="1">
      <c r="A3" s="68"/>
      <c r="B3" s="271"/>
      <c r="C3" s="271"/>
    </row>
    <row r="4" spans="1:3" ht="12.75" customHeight="1">
      <c r="A4" s="68"/>
      <c r="B4" s="271"/>
      <c r="C4" s="271"/>
    </row>
    <row r="5" spans="1:3" ht="51" customHeight="1">
      <c r="A5" s="68"/>
      <c r="B5" s="271"/>
      <c r="C5" s="271"/>
    </row>
    <row r="6" spans="1:3" ht="29.25" customHeight="1">
      <c r="A6" s="68"/>
      <c r="B6" s="82"/>
      <c r="C6" s="82"/>
    </row>
    <row r="7" spans="1:3" ht="29.25" customHeight="1">
      <c r="A7" s="270" t="s">
        <v>345</v>
      </c>
      <c r="B7" s="270"/>
      <c r="C7" s="270"/>
    </row>
    <row r="8" spans="1:3" ht="15">
      <c r="A8" s="63"/>
    </row>
    <row r="9" spans="1:3" ht="15.75" thickBot="1">
      <c r="A9" s="64"/>
      <c r="C9" s="103" t="s">
        <v>111</v>
      </c>
    </row>
    <row r="10" spans="1:3" ht="65.25" customHeight="1" thickBot="1">
      <c r="A10" s="102" t="s">
        <v>32</v>
      </c>
      <c r="B10" s="100" t="s">
        <v>222</v>
      </c>
      <c r="C10" s="101" t="s">
        <v>221</v>
      </c>
    </row>
    <row r="11" spans="1:3" ht="15.75" thickBot="1">
      <c r="A11" s="65">
        <v>1</v>
      </c>
      <c r="B11" s="66">
        <v>2</v>
      </c>
      <c r="C11" s="99">
        <v>3</v>
      </c>
    </row>
    <row r="12" spans="1:3" ht="15" customHeight="1" thickBot="1">
      <c r="A12" s="106" t="s">
        <v>289</v>
      </c>
      <c r="B12" s="107" t="s">
        <v>112</v>
      </c>
      <c r="C12" s="108">
        <f>C13</f>
        <v>0</v>
      </c>
    </row>
    <row r="13" spans="1:3" ht="32.25" customHeight="1" thickBot="1">
      <c r="A13" s="109" t="s">
        <v>220</v>
      </c>
      <c r="B13" s="107" t="s">
        <v>119</v>
      </c>
      <c r="C13" s="108">
        <f>C14+C18</f>
        <v>0</v>
      </c>
    </row>
    <row r="14" spans="1:3" ht="16.5" thickBot="1">
      <c r="A14" s="110" t="s">
        <v>113</v>
      </c>
      <c r="B14" s="111" t="s">
        <v>120</v>
      </c>
      <c r="C14" s="112">
        <f>C15</f>
        <v>-15180.599999999999</v>
      </c>
    </row>
    <row r="15" spans="1:3" ht="16.5" thickBot="1">
      <c r="A15" s="110" t="s">
        <v>114</v>
      </c>
      <c r="B15" s="113" t="s">
        <v>121</v>
      </c>
      <c r="C15" s="112">
        <f>C16</f>
        <v>-15180.599999999999</v>
      </c>
    </row>
    <row r="16" spans="1:3" ht="16.5" thickBot="1">
      <c r="A16" s="110" t="s">
        <v>115</v>
      </c>
      <c r="B16" s="113" t="s">
        <v>122</v>
      </c>
      <c r="C16" s="112">
        <f>C17</f>
        <v>-15180.599999999999</v>
      </c>
    </row>
    <row r="17" spans="1:3" ht="32.25" thickBot="1">
      <c r="A17" s="110" t="s">
        <v>224</v>
      </c>
      <c r="B17" s="113" t="s">
        <v>123</v>
      </c>
      <c r="C17" s="112">
        <f>-'приложение 1'!C82</f>
        <v>-15180.599999999999</v>
      </c>
    </row>
    <row r="18" spans="1:3" ht="18" customHeight="1" thickBot="1">
      <c r="A18" s="110" t="s">
        <v>116</v>
      </c>
      <c r="B18" s="113" t="s">
        <v>124</v>
      </c>
      <c r="C18" s="114">
        <f>C19</f>
        <v>15180.599999999999</v>
      </c>
    </row>
    <row r="19" spans="1:3" ht="15.75" customHeight="1" thickBot="1">
      <c r="A19" s="110" t="s">
        <v>117</v>
      </c>
      <c r="B19" s="113" t="s">
        <v>125</v>
      </c>
      <c r="C19" s="114">
        <f>C20</f>
        <v>15180.599999999999</v>
      </c>
    </row>
    <row r="20" spans="1:3" ht="18" customHeight="1" thickBot="1">
      <c r="A20" s="110" t="s">
        <v>118</v>
      </c>
      <c r="B20" s="113" t="s">
        <v>126</v>
      </c>
      <c r="C20" s="114">
        <f>C21</f>
        <v>15180.599999999999</v>
      </c>
    </row>
    <row r="21" spans="1:3" ht="33" customHeight="1" thickBot="1">
      <c r="A21" s="110" t="s">
        <v>223</v>
      </c>
      <c r="B21" s="113" t="s">
        <v>127</v>
      </c>
      <c r="C21" s="114">
        <f>'приложение 5'!H11</f>
        <v>15180.599999999999</v>
      </c>
    </row>
  </sheetData>
  <mergeCells count="2">
    <mergeCell ref="A7:C7"/>
    <mergeCell ref="B1:C5"/>
  </mergeCells>
  <phoneticPr fontId="2" type="noConversion"/>
  <pageMargins left="0.75" right="0.75" top="1" bottom="1" header="0.5" footer="0.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  <pageSetUpPr fitToPage="1"/>
  </sheetPr>
  <dimension ref="A1:K54"/>
  <sheetViews>
    <sheetView view="pageBreakPreview" zoomScale="90" zoomScaleNormal="75" zoomScaleSheetLayoutView="90" workbookViewId="0">
      <selection activeCell="C1" sqref="C1:D3"/>
    </sheetView>
  </sheetViews>
  <sheetFormatPr defaultRowHeight="12.75"/>
  <cols>
    <col min="1" max="1" width="23" customWidth="1"/>
    <col min="2" max="2" width="32.7109375" customWidth="1"/>
    <col min="3" max="3" width="95.140625" customWidth="1"/>
    <col min="4" max="4" width="25.85546875" hidden="1" customWidth="1"/>
    <col min="5" max="5" width="2.28515625" customWidth="1"/>
    <col min="6" max="11" width="9.140625" hidden="1" customWidth="1"/>
  </cols>
  <sheetData>
    <row r="1" spans="1:9" ht="18.75">
      <c r="A1" s="142"/>
      <c r="B1" s="142"/>
      <c r="C1" s="275" t="s">
        <v>359</v>
      </c>
      <c r="D1" s="275"/>
      <c r="E1" s="69"/>
      <c r="F1" s="69"/>
      <c r="G1" s="69"/>
      <c r="H1" s="69"/>
      <c r="I1" s="69"/>
    </row>
    <row r="2" spans="1:9" ht="19.5" customHeight="1">
      <c r="A2" s="142"/>
      <c r="B2" s="143"/>
      <c r="C2" s="275"/>
      <c r="D2" s="275"/>
      <c r="E2" s="79"/>
      <c r="F2" s="79"/>
      <c r="G2" s="79"/>
      <c r="H2" s="79"/>
      <c r="I2" s="79"/>
    </row>
    <row r="3" spans="1:9" ht="70.5" customHeight="1">
      <c r="A3" s="142"/>
      <c r="B3" s="142"/>
      <c r="C3" s="275"/>
      <c r="D3" s="275"/>
      <c r="E3" s="79"/>
      <c r="F3" s="79"/>
      <c r="G3" s="79"/>
      <c r="H3" s="79"/>
      <c r="I3" s="79"/>
    </row>
    <row r="4" spans="1:9" ht="18.75">
      <c r="A4" s="142"/>
      <c r="B4" s="142"/>
      <c r="C4" s="274"/>
      <c r="D4" s="274"/>
    </row>
    <row r="5" spans="1:9" ht="18.75">
      <c r="A5" s="142"/>
      <c r="B5" s="272" t="s">
        <v>344</v>
      </c>
      <c r="C5" s="272"/>
      <c r="D5" s="144"/>
    </row>
    <row r="6" spans="1:9" ht="19.5" thickBot="1">
      <c r="A6" s="142"/>
      <c r="B6" s="273"/>
      <c r="C6" s="273"/>
      <c r="D6" s="144"/>
    </row>
    <row r="7" spans="1:9" ht="20.25" customHeight="1">
      <c r="A7" s="276" t="s">
        <v>1</v>
      </c>
      <c r="B7" s="277"/>
      <c r="C7" s="278" t="s">
        <v>226</v>
      </c>
      <c r="D7" s="144"/>
    </row>
    <row r="8" spans="1:9" ht="26.25" customHeight="1">
      <c r="A8" s="280" t="s">
        <v>128</v>
      </c>
      <c r="B8" s="281" t="s">
        <v>129</v>
      </c>
      <c r="C8" s="279"/>
      <c r="D8" s="144"/>
    </row>
    <row r="9" spans="1:9" ht="35.25" customHeight="1">
      <c r="A9" s="280"/>
      <c r="B9" s="281"/>
      <c r="C9" s="279"/>
      <c r="D9" s="144"/>
    </row>
    <row r="10" spans="1:9" ht="42.75" customHeight="1">
      <c r="A10" s="145">
        <v>182</v>
      </c>
      <c r="B10" s="146"/>
      <c r="C10" s="148" t="s">
        <v>131</v>
      </c>
      <c r="D10" s="144"/>
    </row>
    <row r="11" spans="1:9" ht="76.5" customHeight="1">
      <c r="A11" s="145"/>
      <c r="B11" s="146" t="s">
        <v>234</v>
      </c>
      <c r="C11" s="147" t="s">
        <v>152</v>
      </c>
      <c r="D11" s="144"/>
    </row>
    <row r="12" spans="1:9" ht="18" customHeight="1">
      <c r="A12" s="145"/>
      <c r="B12" s="146" t="s">
        <v>235</v>
      </c>
      <c r="C12" s="147" t="s">
        <v>14</v>
      </c>
      <c r="D12" s="144"/>
    </row>
    <row r="13" spans="1:9" ht="43.5" customHeight="1">
      <c r="A13" s="145"/>
      <c r="B13" s="146" t="s">
        <v>132</v>
      </c>
      <c r="C13" s="149" t="s">
        <v>133</v>
      </c>
      <c r="D13" s="144"/>
    </row>
    <row r="14" spans="1:9" ht="39" customHeight="1">
      <c r="A14" s="145"/>
      <c r="B14" s="146" t="s">
        <v>155</v>
      </c>
      <c r="C14" s="147" t="s">
        <v>154</v>
      </c>
      <c r="D14" s="144"/>
    </row>
    <row r="15" spans="1:9" ht="42.75" customHeight="1">
      <c r="A15" s="150"/>
      <c r="B15" s="146" t="s">
        <v>156</v>
      </c>
      <c r="C15" s="147" t="s">
        <v>157</v>
      </c>
      <c r="D15" s="144"/>
    </row>
    <row r="16" spans="1:9" ht="39" customHeight="1">
      <c r="A16" s="145">
        <v>330</v>
      </c>
      <c r="B16" s="146"/>
      <c r="C16" s="148" t="s">
        <v>134</v>
      </c>
      <c r="D16" s="144"/>
    </row>
    <row r="17" spans="1:4" ht="85.5" customHeight="1">
      <c r="A17" s="150"/>
      <c r="B17" s="146" t="s">
        <v>135</v>
      </c>
      <c r="C17" s="147" t="s">
        <v>25</v>
      </c>
      <c r="D17" s="144"/>
    </row>
    <row r="18" spans="1:4" ht="85.5" customHeight="1">
      <c r="A18" s="150"/>
      <c r="B18" s="146" t="s">
        <v>352</v>
      </c>
      <c r="C18" s="147" t="s">
        <v>353</v>
      </c>
      <c r="D18" s="144"/>
    </row>
    <row r="19" spans="1:4" ht="20.25" customHeight="1">
      <c r="A19" s="150"/>
      <c r="B19" s="146" t="s">
        <v>136</v>
      </c>
      <c r="C19" s="147" t="s">
        <v>227</v>
      </c>
      <c r="D19" s="144"/>
    </row>
    <row r="20" spans="1:4" ht="16.5" customHeight="1">
      <c r="A20" s="152"/>
      <c r="B20" s="146" t="s">
        <v>137</v>
      </c>
      <c r="C20" s="151" t="s">
        <v>130</v>
      </c>
      <c r="D20" s="142"/>
    </row>
    <row r="21" spans="1:4" ht="18.75">
      <c r="A21" s="153"/>
      <c r="B21" s="146" t="s">
        <v>138</v>
      </c>
      <c r="C21" s="151" t="s">
        <v>139</v>
      </c>
      <c r="D21" s="142"/>
    </row>
    <row r="22" spans="1:4" ht="37.5">
      <c r="A22" s="153"/>
      <c r="B22" s="146" t="s">
        <v>284</v>
      </c>
      <c r="C22" s="151" t="s">
        <v>228</v>
      </c>
      <c r="D22" s="142"/>
    </row>
    <row r="23" spans="1:4" ht="18.75">
      <c r="A23" s="153"/>
      <c r="B23" s="146" t="s">
        <v>356</v>
      </c>
      <c r="C23" s="151" t="s">
        <v>298</v>
      </c>
      <c r="D23" s="142"/>
    </row>
    <row r="24" spans="1:4" ht="18.75">
      <c r="A24" s="153"/>
      <c r="B24" s="146" t="s">
        <v>285</v>
      </c>
      <c r="C24" s="151" t="s">
        <v>229</v>
      </c>
      <c r="D24" s="142"/>
    </row>
    <row r="25" spans="1:4" ht="37.5">
      <c r="A25" s="178"/>
      <c r="B25" s="179" t="s">
        <v>286</v>
      </c>
      <c r="C25" s="155" t="s">
        <v>174</v>
      </c>
      <c r="D25" s="142"/>
    </row>
    <row r="26" spans="1:4" ht="42.75" customHeight="1">
      <c r="A26" s="153"/>
      <c r="B26" s="146" t="s">
        <v>287</v>
      </c>
      <c r="C26" s="151" t="s">
        <v>230</v>
      </c>
      <c r="D26" s="142"/>
    </row>
    <row r="27" spans="1:4" ht="79.5" customHeight="1">
      <c r="A27" s="153"/>
      <c r="B27" s="146" t="s">
        <v>354</v>
      </c>
      <c r="C27" s="151" t="s">
        <v>355</v>
      </c>
      <c r="D27" s="142"/>
    </row>
    <row r="28" spans="1:4" ht="28.5" customHeight="1">
      <c r="A28" s="153"/>
      <c r="B28" s="146" t="s">
        <v>288</v>
      </c>
      <c r="C28" s="151" t="s">
        <v>231</v>
      </c>
      <c r="D28" s="142"/>
    </row>
    <row r="29" spans="1:4" ht="28.5" customHeight="1">
      <c r="A29" s="153"/>
      <c r="B29" s="146" t="s">
        <v>232</v>
      </c>
      <c r="C29" s="151" t="s">
        <v>233</v>
      </c>
      <c r="D29" s="142"/>
    </row>
    <row r="30" spans="1:4" ht="93.75">
      <c r="A30" s="153"/>
      <c r="B30" s="146" t="s">
        <v>140</v>
      </c>
      <c r="C30" s="151" t="s">
        <v>141</v>
      </c>
      <c r="D30" s="142"/>
    </row>
    <row r="31" spans="1:4" ht="62.25" customHeight="1">
      <c r="A31" s="153"/>
      <c r="B31" s="154" t="s">
        <v>292</v>
      </c>
      <c r="C31" s="151" t="s">
        <v>293</v>
      </c>
      <c r="D31" s="142"/>
    </row>
    <row r="32" spans="1:4" ht="56.25">
      <c r="A32" s="153"/>
      <c r="B32" s="154" t="s">
        <v>294</v>
      </c>
      <c r="C32" s="155" t="s">
        <v>295</v>
      </c>
      <c r="D32" s="142"/>
    </row>
    <row r="33" spans="1:3">
      <c r="A33" s="71"/>
      <c r="B33" s="71"/>
      <c r="C33" s="72"/>
    </row>
    <row r="34" spans="1:3">
      <c r="A34" s="71"/>
      <c r="B34" s="71"/>
      <c r="C34" s="72"/>
    </row>
    <row r="35" spans="1:3">
      <c r="A35" s="71"/>
      <c r="B35" s="71"/>
      <c r="C35" s="72"/>
    </row>
    <row r="36" spans="1:3">
      <c r="A36" s="71"/>
      <c r="B36" s="71"/>
      <c r="C36" s="72"/>
    </row>
    <row r="37" spans="1:3">
      <c r="A37" s="71"/>
      <c r="B37" s="71"/>
      <c r="C37" s="72"/>
    </row>
    <row r="38" spans="1:3">
      <c r="A38" s="71"/>
      <c r="B38" s="71"/>
      <c r="C38" s="72"/>
    </row>
    <row r="39" spans="1:3">
      <c r="A39" s="71"/>
      <c r="B39" s="71"/>
      <c r="C39" s="72"/>
    </row>
    <row r="40" spans="1:3">
      <c r="A40" s="71"/>
      <c r="B40" s="71"/>
      <c r="C40" s="72"/>
    </row>
    <row r="41" spans="1:3">
      <c r="A41" s="71"/>
      <c r="B41" s="71"/>
      <c r="C41" s="72"/>
    </row>
    <row r="42" spans="1:3">
      <c r="A42" s="71"/>
      <c r="B42" s="71"/>
      <c r="C42" s="72"/>
    </row>
    <row r="43" spans="1:3">
      <c r="A43" s="71"/>
      <c r="B43" s="71"/>
      <c r="C43" s="72"/>
    </row>
    <row r="44" spans="1:3">
      <c r="A44" s="71"/>
      <c r="B44" s="71"/>
      <c r="C44" s="72"/>
    </row>
    <row r="45" spans="1:3">
      <c r="C45" s="73"/>
    </row>
    <row r="46" spans="1:3">
      <c r="C46" s="73"/>
    </row>
    <row r="47" spans="1:3">
      <c r="C47" s="73"/>
    </row>
    <row r="48" spans="1:3">
      <c r="C48" s="73"/>
    </row>
    <row r="49" spans="3:3">
      <c r="C49" s="73"/>
    </row>
    <row r="50" spans="3:3">
      <c r="C50" s="73"/>
    </row>
    <row r="51" spans="3:3">
      <c r="C51" s="73"/>
    </row>
    <row r="52" spans="3:3">
      <c r="C52" s="73"/>
    </row>
    <row r="53" spans="3:3">
      <c r="C53" s="73"/>
    </row>
    <row r="54" spans="3:3">
      <c r="C54" s="73"/>
    </row>
  </sheetData>
  <mergeCells count="8">
    <mergeCell ref="B5:C5"/>
    <mergeCell ref="B6:C6"/>
    <mergeCell ref="C4:D4"/>
    <mergeCell ref="C1:D3"/>
    <mergeCell ref="A7:B7"/>
    <mergeCell ref="C7:C9"/>
    <mergeCell ref="A8:A9"/>
    <mergeCell ref="B8:B9"/>
  </mergeCells>
  <phoneticPr fontId="2" type="noConversion"/>
  <pageMargins left="0.98425196850393704" right="0" top="0.59055118110236227" bottom="0.39370078740157483" header="0.51181102362204722" footer="0.31496062992125984"/>
  <pageSetup paperSize="9" scale="61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  <pageSetUpPr fitToPage="1"/>
  </sheetPr>
  <dimension ref="A1:I63"/>
  <sheetViews>
    <sheetView view="pageBreakPreview" zoomScaleNormal="100" zoomScaleSheetLayoutView="100" workbookViewId="0">
      <selection activeCell="C1" sqref="C1:C4"/>
    </sheetView>
  </sheetViews>
  <sheetFormatPr defaultRowHeight="12.75"/>
  <cols>
    <col min="1" max="1" width="18" customWidth="1"/>
    <col min="2" max="2" width="30.7109375" customWidth="1"/>
    <col min="3" max="3" width="54.42578125" customWidth="1"/>
    <col min="4" max="4" width="11.140625" customWidth="1"/>
  </cols>
  <sheetData>
    <row r="1" spans="1:9" ht="15" customHeight="1">
      <c r="A1" s="115"/>
      <c r="B1" s="74"/>
      <c r="C1" s="283" t="s">
        <v>360</v>
      </c>
      <c r="D1" s="78"/>
    </row>
    <row r="2" spans="1:9" ht="15">
      <c r="A2" s="115"/>
      <c r="B2" s="76"/>
      <c r="C2" s="284"/>
      <c r="D2" s="76"/>
      <c r="E2" s="75"/>
      <c r="F2" s="75"/>
      <c r="G2" s="75"/>
      <c r="H2" s="75"/>
      <c r="I2" s="75"/>
    </row>
    <row r="3" spans="1:9" ht="15">
      <c r="A3" s="115"/>
      <c r="B3" s="76" t="s">
        <v>142</v>
      </c>
      <c r="C3" s="284"/>
      <c r="D3" s="76"/>
      <c r="E3" s="75"/>
      <c r="F3" s="77"/>
      <c r="G3" s="77"/>
    </row>
    <row r="4" spans="1:9" ht="25.5" customHeight="1">
      <c r="A4" s="115"/>
      <c r="B4" s="282"/>
      <c r="C4" s="284"/>
      <c r="D4" s="6"/>
      <c r="E4" s="6"/>
      <c r="F4" s="6"/>
      <c r="G4" s="6"/>
      <c r="H4" s="6"/>
    </row>
    <row r="5" spans="1:9" ht="17.25" customHeight="1">
      <c r="A5" s="115"/>
      <c r="B5" s="282"/>
      <c r="C5" s="115"/>
    </row>
    <row r="6" spans="1:9">
      <c r="A6" s="115"/>
      <c r="B6" s="115"/>
      <c r="C6" s="115"/>
    </row>
    <row r="7" spans="1:9" ht="15.75">
      <c r="A7" s="263" t="s">
        <v>143</v>
      </c>
      <c r="B7" s="263"/>
      <c r="C7" s="263"/>
    </row>
    <row r="8" spans="1:9" ht="15.75">
      <c r="A8" s="263" t="s">
        <v>329</v>
      </c>
      <c r="B8" s="263"/>
      <c r="C8" s="263"/>
    </row>
    <row r="9" spans="1:9" ht="14.25">
      <c r="A9" s="115"/>
      <c r="B9" s="116"/>
      <c r="C9" s="115"/>
    </row>
    <row r="10" spans="1:9" ht="14.25">
      <c r="A10" s="115"/>
      <c r="B10" s="116"/>
      <c r="C10" s="115"/>
    </row>
    <row r="11" spans="1:9">
      <c r="A11" s="115"/>
      <c r="B11" s="115"/>
      <c r="C11" s="115"/>
    </row>
    <row r="12" spans="1:9">
      <c r="A12" s="115"/>
      <c r="B12" s="115"/>
      <c r="C12" s="115"/>
    </row>
    <row r="13" spans="1:9" ht="33" customHeight="1">
      <c r="A13" s="285" t="s">
        <v>236</v>
      </c>
      <c r="B13" s="286"/>
      <c r="C13" s="287" t="s">
        <v>32</v>
      </c>
    </row>
    <row r="14" spans="1:9" ht="50.25" customHeight="1">
      <c r="A14" s="70" t="s">
        <v>237</v>
      </c>
      <c r="B14" s="70" t="s">
        <v>238</v>
      </c>
      <c r="C14" s="288"/>
    </row>
    <row r="15" spans="1:9" ht="15.75">
      <c r="A15" s="124">
        <v>1</v>
      </c>
      <c r="B15" s="156">
        <v>2</v>
      </c>
      <c r="C15" s="157">
        <v>3</v>
      </c>
    </row>
    <row r="16" spans="1:9" ht="47.25">
      <c r="A16" s="160">
        <v>330</v>
      </c>
      <c r="B16" s="161"/>
      <c r="C16" s="159" t="s">
        <v>134</v>
      </c>
    </row>
    <row r="17" spans="1:3" ht="31.5" customHeight="1">
      <c r="A17" s="156"/>
      <c r="B17" s="125" t="s">
        <v>144</v>
      </c>
      <c r="C17" s="158" t="s">
        <v>290</v>
      </c>
    </row>
    <row r="18" spans="1:3" ht="36.75" customHeight="1">
      <c r="A18" s="156"/>
      <c r="B18" s="125" t="s">
        <v>145</v>
      </c>
      <c r="C18" s="158" t="s">
        <v>291</v>
      </c>
    </row>
    <row r="19" spans="1:3">
      <c r="C19" s="73"/>
    </row>
    <row r="20" spans="1:3">
      <c r="C20" s="73"/>
    </row>
    <row r="21" spans="1:3">
      <c r="C21" s="73"/>
    </row>
    <row r="22" spans="1:3">
      <c r="C22" s="73"/>
    </row>
    <row r="23" spans="1:3">
      <c r="C23" s="73"/>
    </row>
    <row r="24" spans="1:3">
      <c r="C24" s="73"/>
    </row>
    <row r="25" spans="1:3">
      <c r="C25" s="73"/>
    </row>
    <row r="26" spans="1:3">
      <c r="C26" s="73"/>
    </row>
    <row r="27" spans="1:3">
      <c r="C27" s="73"/>
    </row>
    <row r="28" spans="1:3">
      <c r="C28" s="73"/>
    </row>
    <row r="29" spans="1:3">
      <c r="C29" s="73"/>
    </row>
    <row r="30" spans="1:3">
      <c r="C30" s="73"/>
    </row>
    <row r="31" spans="1:3">
      <c r="C31" s="73"/>
    </row>
    <row r="32" spans="1:3">
      <c r="C32" s="73"/>
    </row>
    <row r="33" spans="3:3">
      <c r="C33" s="73"/>
    </row>
    <row r="34" spans="3:3">
      <c r="C34" s="73"/>
    </row>
    <row r="35" spans="3:3">
      <c r="C35" s="73"/>
    </row>
    <row r="36" spans="3:3">
      <c r="C36" s="73"/>
    </row>
    <row r="37" spans="3:3">
      <c r="C37" s="73"/>
    </row>
    <row r="38" spans="3:3">
      <c r="C38" s="73"/>
    </row>
    <row r="39" spans="3:3">
      <c r="C39" s="73"/>
    </row>
    <row r="40" spans="3:3">
      <c r="C40" s="73"/>
    </row>
    <row r="41" spans="3:3">
      <c r="C41" s="73"/>
    </row>
    <row r="42" spans="3:3">
      <c r="C42" s="73"/>
    </row>
    <row r="43" spans="3:3">
      <c r="C43" s="73"/>
    </row>
    <row r="44" spans="3:3">
      <c r="C44" s="73"/>
    </row>
    <row r="45" spans="3:3">
      <c r="C45" s="73"/>
    </row>
    <row r="46" spans="3:3">
      <c r="C46" s="73"/>
    </row>
    <row r="47" spans="3:3">
      <c r="C47" s="73"/>
    </row>
    <row r="48" spans="3:3">
      <c r="C48" s="73"/>
    </row>
    <row r="49" spans="3:3">
      <c r="C49" s="73"/>
    </row>
    <row r="50" spans="3:3">
      <c r="C50" s="73"/>
    </row>
    <row r="51" spans="3:3">
      <c r="C51" s="73"/>
    </row>
    <row r="52" spans="3:3">
      <c r="C52" s="73"/>
    </row>
    <row r="53" spans="3:3">
      <c r="C53" s="73"/>
    </row>
    <row r="54" spans="3:3">
      <c r="C54" s="73"/>
    </row>
    <row r="55" spans="3:3">
      <c r="C55" s="73"/>
    </row>
    <row r="56" spans="3:3">
      <c r="C56" s="73"/>
    </row>
    <row r="57" spans="3:3">
      <c r="C57" s="73"/>
    </row>
    <row r="58" spans="3:3">
      <c r="C58" s="73"/>
    </row>
    <row r="59" spans="3:3">
      <c r="C59" s="73"/>
    </row>
    <row r="60" spans="3:3">
      <c r="C60" s="73"/>
    </row>
    <row r="61" spans="3:3">
      <c r="C61" s="73"/>
    </row>
    <row r="62" spans="3:3">
      <c r="C62" s="73"/>
    </row>
    <row r="63" spans="3:3">
      <c r="C63" s="73"/>
    </row>
  </sheetData>
  <mergeCells count="6">
    <mergeCell ref="A7:C7"/>
    <mergeCell ref="B4:B5"/>
    <mergeCell ref="C1:C4"/>
    <mergeCell ref="A8:C8"/>
    <mergeCell ref="A13:B13"/>
    <mergeCell ref="C13:C14"/>
  </mergeCells>
  <phoneticPr fontId="2" type="noConversion"/>
  <pageMargins left="1.1811023622047245" right="0.19685039370078741" top="0.98425196850393704" bottom="0.98425196850393704" header="0.51181102362204722" footer="0.51181102362204722"/>
  <pageSetup paperSize="9" scale="86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I159"/>
  <sheetViews>
    <sheetView tabSelected="1" view="pageBreakPreview" zoomScale="110" zoomScaleNormal="115" zoomScaleSheetLayoutView="110" workbookViewId="0">
      <selection activeCell="C1" sqref="C1:H4"/>
    </sheetView>
  </sheetViews>
  <sheetFormatPr defaultRowHeight="12.75"/>
  <cols>
    <col min="1" max="1" width="59.140625" customWidth="1"/>
    <col min="2" max="2" width="6.28515625" customWidth="1"/>
    <col min="3" max="3" width="6.7109375" customWidth="1"/>
    <col min="4" max="4" width="6.42578125" customWidth="1"/>
    <col min="5" max="5" width="12.5703125" customWidth="1"/>
    <col min="6" max="6" width="7.42578125" customWidth="1"/>
    <col min="7" max="7" width="9.140625" hidden="1" customWidth="1"/>
    <col min="8" max="8" width="15.5703125" customWidth="1"/>
  </cols>
  <sheetData>
    <row r="1" spans="1:9" ht="16.5" customHeight="1">
      <c r="A1" s="5"/>
      <c r="B1" s="5"/>
      <c r="C1" s="284" t="s">
        <v>361</v>
      </c>
      <c r="D1" s="284"/>
      <c r="E1" s="284"/>
      <c r="F1" s="284"/>
      <c r="G1" s="284"/>
      <c r="H1" s="284"/>
    </row>
    <row r="2" spans="1:9" ht="12.75" customHeight="1">
      <c r="A2" s="6"/>
      <c r="B2" s="6"/>
      <c r="C2" s="284"/>
      <c r="D2" s="284"/>
      <c r="E2" s="284"/>
      <c r="F2" s="284"/>
      <c r="G2" s="284"/>
      <c r="H2" s="284"/>
    </row>
    <row r="3" spans="1:9">
      <c r="A3" s="6"/>
      <c r="B3" s="6"/>
      <c r="C3" s="284"/>
      <c r="D3" s="284"/>
      <c r="E3" s="284"/>
      <c r="F3" s="284"/>
      <c r="G3" s="284"/>
      <c r="H3" s="284"/>
    </row>
    <row r="4" spans="1:9" ht="20.25" customHeight="1">
      <c r="A4" s="6"/>
      <c r="B4" s="6"/>
      <c r="C4" s="284"/>
      <c r="D4" s="284"/>
      <c r="E4" s="284"/>
      <c r="F4" s="284"/>
      <c r="G4" s="284"/>
      <c r="H4" s="284"/>
    </row>
    <row r="5" spans="1:9">
      <c r="A5" s="292"/>
      <c r="B5" s="292"/>
      <c r="C5" s="292"/>
      <c r="D5" s="292"/>
      <c r="E5" s="292"/>
      <c r="F5" s="292"/>
      <c r="G5" s="292"/>
      <c r="H5" s="292"/>
    </row>
    <row r="6" spans="1:9" ht="61.5" customHeight="1">
      <c r="A6" s="289" t="s">
        <v>331</v>
      </c>
      <c r="B6" s="289"/>
      <c r="C6" s="289"/>
      <c r="D6" s="289"/>
      <c r="E6" s="289"/>
      <c r="F6" s="289"/>
      <c r="G6" s="289"/>
      <c r="H6" s="289"/>
    </row>
    <row r="7" spans="1:9">
      <c r="A7" s="7"/>
      <c r="B7" s="7"/>
      <c r="C7" s="7"/>
      <c r="D7" s="7"/>
      <c r="E7" s="7"/>
      <c r="F7" s="290"/>
      <c r="G7" s="290"/>
      <c r="H7" s="104" t="s">
        <v>111</v>
      </c>
    </row>
    <row r="8" spans="1:9" ht="14.25" customHeight="1">
      <c r="A8" s="295" t="s">
        <v>32</v>
      </c>
      <c r="B8" s="296" t="s">
        <v>33</v>
      </c>
      <c r="C8" s="291" t="s">
        <v>34</v>
      </c>
      <c r="D8" s="291" t="s">
        <v>35</v>
      </c>
      <c r="E8" s="291" t="s">
        <v>36</v>
      </c>
      <c r="F8" s="291" t="s">
        <v>37</v>
      </c>
      <c r="G8" s="291"/>
      <c r="H8" s="105" t="s">
        <v>38</v>
      </c>
    </row>
    <row r="9" spans="1:9" ht="56.25" customHeight="1">
      <c r="A9" s="295"/>
      <c r="B9" s="297"/>
      <c r="C9" s="291"/>
      <c r="D9" s="291"/>
      <c r="E9" s="291"/>
      <c r="F9" s="291"/>
      <c r="G9" s="291"/>
      <c r="H9" s="105" t="s">
        <v>39</v>
      </c>
    </row>
    <row r="10" spans="1:9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298">
        <v>6</v>
      </c>
      <c r="G10" s="298"/>
      <c r="H10" s="8">
        <v>7</v>
      </c>
    </row>
    <row r="11" spans="1:9">
      <c r="A11" s="9" t="s">
        <v>40</v>
      </c>
      <c r="B11" s="9"/>
      <c r="C11" s="10"/>
      <c r="D11" s="11"/>
      <c r="E11" s="11"/>
      <c r="F11" s="294"/>
      <c r="G11" s="294"/>
      <c r="H11" s="87">
        <f>H12</f>
        <v>15180.599999999999</v>
      </c>
      <c r="I11" s="175"/>
    </row>
    <row r="12" spans="1:9" ht="25.5">
      <c r="A12" s="9" t="s">
        <v>134</v>
      </c>
      <c r="B12" s="9">
        <v>330</v>
      </c>
      <c r="C12" s="10"/>
      <c r="D12" s="11"/>
      <c r="E12" s="11"/>
      <c r="F12" s="11"/>
      <c r="G12" s="11"/>
      <c r="H12" s="87">
        <f>H13+H67+H72+H86+H119</f>
        <v>15180.599999999999</v>
      </c>
    </row>
    <row r="13" spans="1:9" ht="15.75" customHeight="1">
      <c r="A13" s="12" t="s">
        <v>41</v>
      </c>
      <c r="B13" s="12">
        <v>330</v>
      </c>
      <c r="C13" s="13" t="s">
        <v>42</v>
      </c>
      <c r="D13" s="2"/>
      <c r="E13" s="14"/>
      <c r="F13" s="299"/>
      <c r="G13" s="299"/>
      <c r="H13" s="88">
        <f>H14+H18+H28+H38+H42+H47+H51</f>
        <v>11696.199999999999</v>
      </c>
    </row>
    <row r="14" spans="1:9" ht="25.5" customHeight="1">
      <c r="A14" s="12" t="s">
        <v>44</v>
      </c>
      <c r="B14" s="12">
        <v>330</v>
      </c>
      <c r="C14" s="13" t="s">
        <v>42</v>
      </c>
      <c r="D14" s="2" t="s">
        <v>45</v>
      </c>
      <c r="E14" s="15"/>
      <c r="F14" s="300"/>
      <c r="G14" s="300"/>
      <c r="H14" s="88">
        <f>H15</f>
        <v>2420.1999999999998</v>
      </c>
    </row>
    <row r="15" spans="1:9">
      <c r="A15" s="16" t="s">
        <v>46</v>
      </c>
      <c r="B15" s="16">
        <v>330</v>
      </c>
      <c r="C15" s="18" t="s">
        <v>42</v>
      </c>
      <c r="D15" s="19" t="s">
        <v>45</v>
      </c>
      <c r="E15" s="19" t="s">
        <v>175</v>
      </c>
      <c r="F15" s="300"/>
      <c r="G15" s="300"/>
      <c r="H15" s="89">
        <f>H16</f>
        <v>2420.1999999999998</v>
      </c>
    </row>
    <row r="16" spans="1:9" ht="25.5">
      <c r="A16" s="16" t="s">
        <v>147</v>
      </c>
      <c r="B16" s="16">
        <v>330</v>
      </c>
      <c r="C16" s="18" t="s">
        <v>42</v>
      </c>
      <c r="D16" s="20" t="s">
        <v>45</v>
      </c>
      <c r="E16" s="20" t="s">
        <v>176</v>
      </c>
      <c r="F16" s="301"/>
      <c r="G16" s="301"/>
      <c r="H16" s="89">
        <f>H17</f>
        <v>2420.1999999999998</v>
      </c>
    </row>
    <row r="17" spans="1:8" ht="51" customHeight="1">
      <c r="A17" s="22" t="s">
        <v>47</v>
      </c>
      <c r="B17" s="22">
        <v>330</v>
      </c>
      <c r="C17" s="23" t="s">
        <v>42</v>
      </c>
      <c r="D17" s="236" t="s">
        <v>45</v>
      </c>
      <c r="E17" s="236" t="s">
        <v>176</v>
      </c>
      <c r="F17" s="293">
        <v>100</v>
      </c>
      <c r="G17" s="293"/>
      <c r="H17" s="90">
        <v>2420.1999999999998</v>
      </c>
    </row>
    <row r="18" spans="1:8" ht="39.75" customHeight="1">
      <c r="A18" s="26" t="s">
        <v>177</v>
      </c>
      <c r="B18" s="26">
        <v>330</v>
      </c>
      <c r="C18" s="29" t="s">
        <v>42</v>
      </c>
      <c r="D18" s="41" t="s">
        <v>68</v>
      </c>
      <c r="E18" s="41"/>
      <c r="F18" s="3"/>
      <c r="G18" s="3"/>
      <c r="H18" s="91">
        <f>H19</f>
        <v>7</v>
      </c>
    </row>
    <row r="19" spans="1:8" ht="16.5" customHeight="1">
      <c r="A19" s="17" t="s">
        <v>178</v>
      </c>
      <c r="B19" s="17">
        <v>330</v>
      </c>
      <c r="C19" s="45" t="s">
        <v>42</v>
      </c>
      <c r="D19" s="30" t="s">
        <v>68</v>
      </c>
      <c r="E19" s="30" t="s">
        <v>179</v>
      </c>
      <c r="F19" s="31"/>
      <c r="G19" s="31"/>
      <c r="H19" s="92">
        <f>H20+H23</f>
        <v>7</v>
      </c>
    </row>
    <row r="20" spans="1:8" ht="16.5" hidden="1" customHeight="1">
      <c r="A20" s="17" t="s">
        <v>184</v>
      </c>
      <c r="B20" s="17">
        <v>330</v>
      </c>
      <c r="C20" s="45" t="s">
        <v>42</v>
      </c>
      <c r="D20" s="30" t="s">
        <v>68</v>
      </c>
      <c r="E20" s="30" t="s">
        <v>185</v>
      </c>
      <c r="F20" s="31"/>
      <c r="G20" s="31"/>
      <c r="H20" s="92">
        <f>H21</f>
        <v>0</v>
      </c>
    </row>
    <row r="21" spans="1:8" ht="28.5" hidden="1" customHeight="1">
      <c r="A21" s="17" t="s">
        <v>147</v>
      </c>
      <c r="B21" s="17">
        <v>330</v>
      </c>
      <c r="C21" s="45" t="s">
        <v>42</v>
      </c>
      <c r="D21" s="30" t="s">
        <v>68</v>
      </c>
      <c r="E21" s="30" t="s">
        <v>186</v>
      </c>
      <c r="F21" s="31"/>
      <c r="G21" s="31"/>
      <c r="H21" s="92">
        <f>H22</f>
        <v>0</v>
      </c>
    </row>
    <row r="22" spans="1:8" ht="51.75" hidden="1" customHeight="1">
      <c r="A22" s="27" t="s">
        <v>47</v>
      </c>
      <c r="B22" s="27">
        <v>330</v>
      </c>
      <c r="C22" s="46" t="s">
        <v>42</v>
      </c>
      <c r="D22" s="33" t="s">
        <v>68</v>
      </c>
      <c r="E22" s="33" t="s">
        <v>186</v>
      </c>
      <c r="F22" s="34">
        <v>100</v>
      </c>
      <c r="G22" s="34"/>
      <c r="H22" s="61"/>
    </row>
    <row r="23" spans="1:8" ht="16.5" customHeight="1">
      <c r="A23" s="17" t="s">
        <v>180</v>
      </c>
      <c r="B23" s="17">
        <v>330</v>
      </c>
      <c r="C23" s="45" t="s">
        <v>42</v>
      </c>
      <c r="D23" s="30" t="s">
        <v>68</v>
      </c>
      <c r="E23" s="30" t="s">
        <v>181</v>
      </c>
      <c r="F23" s="31"/>
      <c r="G23" s="31"/>
      <c r="H23" s="92">
        <f>H24</f>
        <v>7</v>
      </c>
    </row>
    <row r="24" spans="1:8" ht="25.5" customHeight="1">
      <c r="A24" s="17" t="s">
        <v>147</v>
      </c>
      <c r="B24" s="17">
        <v>330</v>
      </c>
      <c r="C24" s="45" t="s">
        <v>42</v>
      </c>
      <c r="D24" s="30" t="s">
        <v>68</v>
      </c>
      <c r="E24" s="30" t="s">
        <v>182</v>
      </c>
      <c r="F24" s="31"/>
      <c r="G24" s="31"/>
      <c r="H24" s="92">
        <f>H26+H27</f>
        <v>7</v>
      </c>
    </row>
    <row r="25" spans="1:8" ht="54" hidden="1" customHeight="1">
      <c r="A25" s="27" t="s">
        <v>47</v>
      </c>
      <c r="B25" s="27">
        <v>330</v>
      </c>
      <c r="C25" s="46" t="s">
        <v>42</v>
      </c>
      <c r="D25" s="33" t="s">
        <v>68</v>
      </c>
      <c r="E25" s="33" t="s">
        <v>182</v>
      </c>
      <c r="F25" s="34">
        <v>100</v>
      </c>
      <c r="G25" s="34"/>
      <c r="H25" s="93"/>
    </row>
    <row r="26" spans="1:8" ht="27.75" customHeight="1">
      <c r="A26" s="27" t="s">
        <v>183</v>
      </c>
      <c r="B26" s="27">
        <v>330</v>
      </c>
      <c r="C26" s="46" t="s">
        <v>42</v>
      </c>
      <c r="D26" s="33" t="s">
        <v>68</v>
      </c>
      <c r="E26" s="33" t="s">
        <v>182</v>
      </c>
      <c r="F26" s="34">
        <v>200</v>
      </c>
      <c r="G26" s="34"/>
      <c r="H26" s="93">
        <v>6</v>
      </c>
    </row>
    <row r="27" spans="1:8" ht="18.75" customHeight="1">
      <c r="A27" s="27" t="s">
        <v>61</v>
      </c>
      <c r="B27" s="27">
        <v>330</v>
      </c>
      <c r="C27" s="46" t="s">
        <v>42</v>
      </c>
      <c r="D27" s="33" t="s">
        <v>68</v>
      </c>
      <c r="E27" s="33" t="s">
        <v>182</v>
      </c>
      <c r="F27" s="200">
        <v>800</v>
      </c>
      <c r="G27" s="200"/>
      <c r="H27" s="93">
        <v>1</v>
      </c>
    </row>
    <row r="28" spans="1:8" ht="42.75" customHeight="1">
      <c r="A28" s="12" t="s">
        <v>48</v>
      </c>
      <c r="B28" s="12">
        <v>330</v>
      </c>
      <c r="C28" s="13" t="s">
        <v>42</v>
      </c>
      <c r="D28" s="2" t="s">
        <v>49</v>
      </c>
      <c r="E28" s="19"/>
      <c r="F28" s="293"/>
      <c r="G28" s="293"/>
      <c r="H28" s="88">
        <f>H29+H34</f>
        <v>8570.7999999999993</v>
      </c>
    </row>
    <row r="29" spans="1:8">
      <c r="A29" s="16" t="s">
        <v>148</v>
      </c>
      <c r="B29" s="16">
        <v>330</v>
      </c>
      <c r="C29" s="18" t="s">
        <v>42</v>
      </c>
      <c r="D29" s="19" t="s">
        <v>49</v>
      </c>
      <c r="E29" s="19" t="s">
        <v>187</v>
      </c>
      <c r="F29" s="293"/>
      <c r="G29" s="293"/>
      <c r="H29" s="89">
        <f>H30</f>
        <v>7564</v>
      </c>
    </row>
    <row r="30" spans="1:8" ht="27.75" customHeight="1">
      <c r="A30" s="16" t="s">
        <v>147</v>
      </c>
      <c r="B30" s="16">
        <v>330</v>
      </c>
      <c r="C30" s="18" t="s">
        <v>42</v>
      </c>
      <c r="D30" s="19" t="s">
        <v>49</v>
      </c>
      <c r="E30" s="19" t="s">
        <v>188</v>
      </c>
      <c r="F30" s="300"/>
      <c r="G30" s="300"/>
      <c r="H30" s="89">
        <f>H31+H32+H33</f>
        <v>7564</v>
      </c>
    </row>
    <row r="31" spans="1:8" ht="52.5" customHeight="1">
      <c r="A31" s="22" t="s">
        <v>47</v>
      </c>
      <c r="B31" s="16">
        <v>330</v>
      </c>
      <c r="C31" s="23" t="s">
        <v>42</v>
      </c>
      <c r="D31" s="235" t="s">
        <v>49</v>
      </c>
      <c r="E31" s="236" t="s">
        <v>188</v>
      </c>
      <c r="F31" s="293">
        <v>100</v>
      </c>
      <c r="G31" s="293"/>
      <c r="H31" s="90">
        <v>5695.7</v>
      </c>
    </row>
    <row r="32" spans="1:8" ht="25.5" customHeight="1">
      <c r="A32" s="22" t="s">
        <v>189</v>
      </c>
      <c r="B32" s="16">
        <v>330</v>
      </c>
      <c r="C32" s="23" t="s">
        <v>42</v>
      </c>
      <c r="D32" s="236" t="s">
        <v>49</v>
      </c>
      <c r="E32" s="236" t="s">
        <v>188</v>
      </c>
      <c r="F32" s="236">
        <v>200</v>
      </c>
      <c r="G32" s="235"/>
      <c r="H32" s="90">
        <v>1768.3</v>
      </c>
    </row>
    <row r="33" spans="1:8" ht="25.5" customHeight="1">
      <c r="A33" s="22" t="s">
        <v>61</v>
      </c>
      <c r="B33" s="16">
        <v>330</v>
      </c>
      <c r="C33" s="256" t="s">
        <v>42</v>
      </c>
      <c r="D33" s="236" t="s">
        <v>49</v>
      </c>
      <c r="E33" s="236" t="s">
        <v>188</v>
      </c>
      <c r="F33" s="236" t="s">
        <v>201</v>
      </c>
      <c r="G33" s="235"/>
      <c r="H33" s="90">
        <v>100</v>
      </c>
    </row>
    <row r="34" spans="1:8" ht="39" customHeight="1">
      <c r="A34" s="26" t="s">
        <v>303</v>
      </c>
      <c r="B34" s="26">
        <v>330</v>
      </c>
      <c r="C34" s="29" t="s">
        <v>42</v>
      </c>
      <c r="D34" s="29" t="s">
        <v>49</v>
      </c>
      <c r="E34" s="41" t="s">
        <v>251</v>
      </c>
      <c r="F34" s="185"/>
      <c r="G34" s="185"/>
      <c r="H34" s="91">
        <f>H35</f>
        <v>1006.8</v>
      </c>
    </row>
    <row r="35" spans="1:8" ht="40.5" customHeight="1">
      <c r="A35" s="26" t="s">
        <v>252</v>
      </c>
      <c r="B35" s="26">
        <v>330</v>
      </c>
      <c r="C35" s="29" t="s">
        <v>42</v>
      </c>
      <c r="D35" s="29" t="s">
        <v>49</v>
      </c>
      <c r="E35" s="41" t="s">
        <v>253</v>
      </c>
      <c r="F35" s="185"/>
      <c r="G35" s="185"/>
      <c r="H35" s="91">
        <f>H36</f>
        <v>1006.8</v>
      </c>
    </row>
    <row r="36" spans="1:8" ht="40.5" customHeight="1">
      <c r="A36" s="17" t="s">
        <v>254</v>
      </c>
      <c r="B36" s="17">
        <v>330</v>
      </c>
      <c r="C36" s="45" t="s">
        <v>42</v>
      </c>
      <c r="D36" s="45" t="s">
        <v>49</v>
      </c>
      <c r="E36" s="30" t="s">
        <v>255</v>
      </c>
      <c r="F36" s="205"/>
      <c r="G36" s="205"/>
      <c r="H36" s="92">
        <f>H37</f>
        <v>1006.8</v>
      </c>
    </row>
    <row r="37" spans="1:8" ht="27.75" customHeight="1">
      <c r="A37" s="27" t="s">
        <v>189</v>
      </c>
      <c r="B37" s="17">
        <v>330</v>
      </c>
      <c r="C37" s="32" t="s">
        <v>42</v>
      </c>
      <c r="D37" s="33" t="s">
        <v>49</v>
      </c>
      <c r="E37" s="208" t="s">
        <v>255</v>
      </c>
      <c r="F37" s="208">
        <v>200</v>
      </c>
      <c r="G37" s="208"/>
      <c r="H37" s="93">
        <v>1006.8</v>
      </c>
    </row>
    <row r="38" spans="1:8" ht="42" customHeight="1">
      <c r="A38" s="26" t="s">
        <v>51</v>
      </c>
      <c r="B38" s="26">
        <v>330</v>
      </c>
      <c r="C38" s="28" t="s">
        <v>42</v>
      </c>
      <c r="D38" s="41" t="s">
        <v>52</v>
      </c>
      <c r="E38" s="30"/>
      <c r="F38" s="302"/>
      <c r="G38" s="302"/>
      <c r="H38" s="91">
        <f>H39</f>
        <v>463.9</v>
      </c>
    </row>
    <row r="39" spans="1:8" s="56" customFormat="1" ht="17.25" customHeight="1">
      <c r="A39" s="17" t="s">
        <v>149</v>
      </c>
      <c r="B39" s="17">
        <v>330</v>
      </c>
      <c r="C39" s="255" t="s">
        <v>42</v>
      </c>
      <c r="D39" s="30" t="s">
        <v>52</v>
      </c>
      <c r="E39" s="30" t="s">
        <v>190</v>
      </c>
      <c r="F39" s="302"/>
      <c r="G39" s="302"/>
      <c r="H39" s="92">
        <f>H40</f>
        <v>463.9</v>
      </c>
    </row>
    <row r="40" spans="1:8" ht="39" customHeight="1">
      <c r="A40" s="17" t="s">
        <v>283</v>
      </c>
      <c r="B40" s="17">
        <v>330</v>
      </c>
      <c r="C40" s="255" t="s">
        <v>42</v>
      </c>
      <c r="D40" s="30" t="s">
        <v>52</v>
      </c>
      <c r="E40" s="30" t="s">
        <v>191</v>
      </c>
      <c r="F40" s="305"/>
      <c r="G40" s="305"/>
      <c r="H40" s="92">
        <f>H41</f>
        <v>463.9</v>
      </c>
    </row>
    <row r="41" spans="1:8" ht="14.25" customHeight="1">
      <c r="A41" s="27" t="s">
        <v>53</v>
      </c>
      <c r="B41" s="27">
        <v>330</v>
      </c>
      <c r="C41" s="32" t="s">
        <v>42</v>
      </c>
      <c r="D41" s="33" t="s">
        <v>52</v>
      </c>
      <c r="E41" s="208" t="s">
        <v>191</v>
      </c>
      <c r="F41" s="303" t="s">
        <v>54</v>
      </c>
      <c r="G41" s="303"/>
      <c r="H41" s="93">
        <v>463.9</v>
      </c>
    </row>
    <row r="42" spans="1:8" ht="15" hidden="1" customHeight="1">
      <c r="A42" s="26" t="s">
        <v>55</v>
      </c>
      <c r="B42" s="12">
        <v>330</v>
      </c>
      <c r="C42" s="28" t="s">
        <v>42</v>
      </c>
      <c r="D42" s="29" t="s">
        <v>56</v>
      </c>
      <c r="E42" s="25"/>
      <c r="F42" s="25"/>
      <c r="G42" s="25"/>
      <c r="H42" s="91">
        <f>H43</f>
        <v>0</v>
      </c>
    </row>
    <row r="43" spans="1:8" ht="39" hidden="1" customHeight="1">
      <c r="A43" s="26" t="s">
        <v>250</v>
      </c>
      <c r="B43" s="12">
        <v>330</v>
      </c>
      <c r="C43" s="29" t="s">
        <v>42</v>
      </c>
      <c r="D43" s="29" t="s">
        <v>56</v>
      </c>
      <c r="E43" s="41" t="s">
        <v>251</v>
      </c>
      <c r="F43" s="3"/>
      <c r="G43" s="3"/>
      <c r="H43" s="91">
        <f>H44</f>
        <v>0</v>
      </c>
    </row>
    <row r="44" spans="1:8" ht="39" hidden="1" customHeight="1">
      <c r="A44" s="26" t="s">
        <v>252</v>
      </c>
      <c r="B44" s="12">
        <v>330</v>
      </c>
      <c r="C44" s="29" t="s">
        <v>42</v>
      </c>
      <c r="D44" s="29" t="s">
        <v>56</v>
      </c>
      <c r="E44" s="41" t="s">
        <v>253</v>
      </c>
      <c r="F44" s="3"/>
      <c r="G44" s="3"/>
      <c r="H44" s="91">
        <f>H45</f>
        <v>0</v>
      </c>
    </row>
    <row r="45" spans="1:8" ht="42.75" hidden="1" customHeight="1">
      <c r="A45" s="26" t="s">
        <v>254</v>
      </c>
      <c r="B45" s="12">
        <v>330</v>
      </c>
      <c r="C45" s="29" t="s">
        <v>42</v>
      </c>
      <c r="D45" s="29" t="s">
        <v>56</v>
      </c>
      <c r="E45" s="41" t="s">
        <v>255</v>
      </c>
      <c r="F45" s="3"/>
      <c r="G45" s="3"/>
      <c r="H45" s="91">
        <f>H46</f>
        <v>0</v>
      </c>
    </row>
    <row r="46" spans="1:8" ht="28.5" hidden="1" customHeight="1">
      <c r="A46" s="27" t="s">
        <v>189</v>
      </c>
      <c r="B46" s="17">
        <v>330</v>
      </c>
      <c r="C46" s="32" t="s">
        <v>42</v>
      </c>
      <c r="D46" s="33" t="s">
        <v>56</v>
      </c>
      <c r="E46" s="34" t="s">
        <v>255</v>
      </c>
      <c r="F46" s="34">
        <v>200</v>
      </c>
      <c r="G46" s="25"/>
      <c r="H46" s="90"/>
    </row>
    <row r="47" spans="1:8" ht="17.25" customHeight="1">
      <c r="A47" s="12" t="s">
        <v>57</v>
      </c>
      <c r="B47" s="12">
        <v>330</v>
      </c>
      <c r="C47" s="13" t="s">
        <v>42</v>
      </c>
      <c r="D47" s="14">
        <v>11</v>
      </c>
      <c r="E47" s="14"/>
      <c r="F47" s="299" t="s">
        <v>58</v>
      </c>
      <c r="G47" s="299"/>
      <c r="H47" s="88">
        <f>H48</f>
        <v>97.8</v>
      </c>
    </row>
    <row r="48" spans="1:8" ht="17.25" customHeight="1">
      <c r="A48" s="16" t="s">
        <v>192</v>
      </c>
      <c r="B48" s="16">
        <v>330</v>
      </c>
      <c r="C48" s="18" t="s">
        <v>42</v>
      </c>
      <c r="D48" s="237">
        <v>11</v>
      </c>
      <c r="E48" s="237" t="s">
        <v>193</v>
      </c>
      <c r="F48" s="300"/>
      <c r="G48" s="300"/>
      <c r="H48" s="89">
        <f>H49</f>
        <v>97.8</v>
      </c>
    </row>
    <row r="49" spans="1:8" ht="15.75" customHeight="1">
      <c r="A49" s="16" t="s">
        <v>194</v>
      </c>
      <c r="B49" s="16">
        <v>330</v>
      </c>
      <c r="C49" s="18" t="s">
        <v>42</v>
      </c>
      <c r="D49" s="237">
        <v>11</v>
      </c>
      <c r="E49" s="237" t="s">
        <v>195</v>
      </c>
      <c r="F49" s="300"/>
      <c r="G49" s="300"/>
      <c r="H49" s="89">
        <f>H50</f>
        <v>97.8</v>
      </c>
    </row>
    <row r="50" spans="1:8" ht="15" customHeight="1">
      <c r="A50" s="35" t="s">
        <v>61</v>
      </c>
      <c r="B50" s="16">
        <v>330</v>
      </c>
      <c r="C50" s="23" t="s">
        <v>42</v>
      </c>
      <c r="D50" s="235">
        <v>11</v>
      </c>
      <c r="E50" s="235" t="s">
        <v>195</v>
      </c>
      <c r="F50" s="293">
        <v>800</v>
      </c>
      <c r="G50" s="293"/>
      <c r="H50" s="90">
        <v>97.8</v>
      </c>
    </row>
    <row r="51" spans="1:8">
      <c r="A51" s="12" t="s">
        <v>63</v>
      </c>
      <c r="B51" s="12">
        <v>330</v>
      </c>
      <c r="C51" s="13" t="s">
        <v>42</v>
      </c>
      <c r="D51" s="14">
        <v>13</v>
      </c>
      <c r="E51" s="14" t="s">
        <v>58</v>
      </c>
      <c r="F51" s="299"/>
      <c r="G51" s="299"/>
      <c r="H51" s="88">
        <f>H54+H59+H62</f>
        <v>136.5</v>
      </c>
    </row>
    <row r="52" spans="1:8" hidden="1">
      <c r="A52" s="17"/>
      <c r="B52" s="16"/>
      <c r="C52" s="36"/>
      <c r="D52" s="37"/>
      <c r="E52" s="37"/>
      <c r="F52" s="38"/>
      <c r="G52" s="39"/>
      <c r="H52" s="94"/>
    </row>
    <row r="53" spans="1:8" ht="24.75" hidden="1" customHeight="1">
      <c r="A53" s="17"/>
      <c r="B53" s="17"/>
      <c r="C53" s="36"/>
      <c r="D53" s="37"/>
      <c r="E53" s="37"/>
      <c r="F53" s="40"/>
      <c r="G53" s="14"/>
      <c r="H53" s="92"/>
    </row>
    <row r="54" spans="1:8" ht="44.25" customHeight="1">
      <c r="A54" s="26" t="s">
        <v>322</v>
      </c>
      <c r="B54" s="191">
        <v>330</v>
      </c>
      <c r="C54" s="80" t="s">
        <v>42</v>
      </c>
      <c r="D54" s="80" t="s">
        <v>64</v>
      </c>
      <c r="E54" s="80" t="s">
        <v>242</v>
      </c>
      <c r="F54" s="198"/>
      <c r="G54" s="183"/>
      <c r="H54" s="91">
        <f>H55</f>
        <v>26.6</v>
      </c>
    </row>
    <row r="55" spans="1:8" ht="30" customHeight="1">
      <c r="A55" s="26" t="s">
        <v>323</v>
      </c>
      <c r="B55" s="191">
        <v>330</v>
      </c>
      <c r="C55" s="80" t="s">
        <v>42</v>
      </c>
      <c r="D55" s="80" t="s">
        <v>64</v>
      </c>
      <c r="E55" s="80" t="s">
        <v>320</v>
      </c>
      <c r="F55" s="198"/>
      <c r="G55" s="202"/>
      <c r="H55" s="91">
        <f>H56</f>
        <v>26.6</v>
      </c>
    </row>
    <row r="56" spans="1:8" ht="40.5" customHeight="1">
      <c r="A56" s="26" t="s">
        <v>324</v>
      </c>
      <c r="B56" s="191" t="s">
        <v>200</v>
      </c>
      <c r="C56" s="80" t="s">
        <v>42</v>
      </c>
      <c r="D56" s="80" t="s">
        <v>64</v>
      </c>
      <c r="E56" s="80" t="s">
        <v>321</v>
      </c>
      <c r="F56" s="198"/>
      <c r="G56" s="202"/>
      <c r="H56" s="91">
        <f>H57</f>
        <v>26.6</v>
      </c>
    </row>
    <row r="57" spans="1:8" ht="41.25" customHeight="1">
      <c r="A57" s="26" t="s">
        <v>325</v>
      </c>
      <c r="B57" s="191" t="s">
        <v>200</v>
      </c>
      <c r="C57" s="80" t="s">
        <v>42</v>
      </c>
      <c r="D57" s="80" t="s">
        <v>64</v>
      </c>
      <c r="E57" s="80" t="s">
        <v>321</v>
      </c>
      <c r="F57" s="198"/>
      <c r="G57" s="202"/>
      <c r="H57" s="91">
        <f>H58</f>
        <v>26.6</v>
      </c>
    </row>
    <row r="58" spans="1:8" ht="32.25" customHeight="1">
      <c r="A58" s="27" t="s">
        <v>183</v>
      </c>
      <c r="B58" s="85" t="s">
        <v>200</v>
      </c>
      <c r="C58" s="40" t="s">
        <v>42</v>
      </c>
      <c r="D58" s="40" t="s">
        <v>64</v>
      </c>
      <c r="E58" s="40" t="s">
        <v>321</v>
      </c>
      <c r="F58" s="40" t="s">
        <v>65</v>
      </c>
      <c r="G58" s="206"/>
      <c r="H58" s="93">
        <v>26.6</v>
      </c>
    </row>
    <row r="59" spans="1:8" ht="13.5" customHeight="1">
      <c r="A59" s="43" t="s">
        <v>146</v>
      </c>
      <c r="B59" s="26">
        <v>330</v>
      </c>
      <c r="C59" s="80" t="s">
        <v>42</v>
      </c>
      <c r="D59" s="80" t="s">
        <v>64</v>
      </c>
      <c r="E59" s="80" t="s">
        <v>196</v>
      </c>
      <c r="F59" s="80"/>
      <c r="G59" s="183"/>
      <c r="H59" s="91">
        <f>H60</f>
        <v>24.5</v>
      </c>
    </row>
    <row r="60" spans="1:8" ht="39.75" customHeight="1">
      <c r="A60" s="253" t="s">
        <v>197</v>
      </c>
      <c r="B60" s="16">
        <v>330</v>
      </c>
      <c r="C60" s="36" t="s">
        <v>42</v>
      </c>
      <c r="D60" s="37" t="s">
        <v>64</v>
      </c>
      <c r="E60" s="37" t="s">
        <v>198</v>
      </c>
      <c r="F60" s="38"/>
      <c r="G60" s="254"/>
      <c r="H60" s="94">
        <f>H61</f>
        <v>24.5</v>
      </c>
    </row>
    <row r="61" spans="1:8" ht="32.25" customHeight="1">
      <c r="A61" s="35" t="s">
        <v>183</v>
      </c>
      <c r="B61" s="17">
        <v>330</v>
      </c>
      <c r="C61" s="36" t="s">
        <v>42</v>
      </c>
      <c r="D61" s="37" t="s">
        <v>64</v>
      </c>
      <c r="E61" s="37" t="s">
        <v>198</v>
      </c>
      <c r="F61" s="40" t="s">
        <v>65</v>
      </c>
      <c r="G61" s="202"/>
      <c r="H61" s="93">
        <v>24.5</v>
      </c>
    </row>
    <row r="62" spans="1:8" ht="16.5" customHeight="1">
      <c r="A62" s="190" t="s">
        <v>149</v>
      </c>
      <c r="B62" s="191">
        <v>330</v>
      </c>
      <c r="C62" s="80" t="s">
        <v>42</v>
      </c>
      <c r="D62" s="80" t="s">
        <v>64</v>
      </c>
      <c r="E62" s="80" t="s">
        <v>190</v>
      </c>
      <c r="F62" s="80"/>
      <c r="G62" s="2"/>
      <c r="H62" s="192">
        <f>H63+H65</f>
        <v>85.4</v>
      </c>
    </row>
    <row r="63" spans="1:8" ht="27" hidden="1" customHeight="1">
      <c r="A63" s="83" t="s">
        <v>199</v>
      </c>
      <c r="B63" s="84" t="s">
        <v>200</v>
      </c>
      <c r="C63" s="37" t="s">
        <v>42</v>
      </c>
      <c r="D63" s="37" t="s">
        <v>64</v>
      </c>
      <c r="E63" s="37" t="s">
        <v>203</v>
      </c>
      <c r="F63" s="37"/>
      <c r="G63" s="2"/>
      <c r="H63" s="95">
        <f>H64</f>
        <v>0</v>
      </c>
    </row>
    <row r="64" spans="1:8" ht="15" hidden="1" customHeight="1">
      <c r="A64" s="35" t="s">
        <v>61</v>
      </c>
      <c r="B64" s="85" t="s">
        <v>200</v>
      </c>
      <c r="C64" s="40" t="s">
        <v>42</v>
      </c>
      <c r="D64" s="40" t="s">
        <v>64</v>
      </c>
      <c r="E64" s="40" t="s">
        <v>203</v>
      </c>
      <c r="F64" s="40" t="s">
        <v>201</v>
      </c>
      <c r="G64" s="86"/>
      <c r="H64" s="96"/>
    </row>
    <row r="65" spans="1:8" ht="54.75" customHeight="1">
      <c r="A65" s="83" t="s">
        <v>202</v>
      </c>
      <c r="B65" s="84" t="s">
        <v>200</v>
      </c>
      <c r="C65" s="37" t="s">
        <v>42</v>
      </c>
      <c r="D65" s="37" t="s">
        <v>64</v>
      </c>
      <c r="E65" s="37" t="s">
        <v>204</v>
      </c>
      <c r="F65" s="37"/>
      <c r="G65" s="2"/>
      <c r="H65" s="95">
        <f>H66</f>
        <v>85.4</v>
      </c>
    </row>
    <row r="66" spans="1:8" ht="15" customHeight="1">
      <c r="A66" s="35" t="s">
        <v>53</v>
      </c>
      <c r="B66" s="85" t="s">
        <v>200</v>
      </c>
      <c r="C66" s="40" t="s">
        <v>42</v>
      </c>
      <c r="D66" s="40" t="s">
        <v>64</v>
      </c>
      <c r="E66" s="40" t="s">
        <v>204</v>
      </c>
      <c r="F66" s="40" t="s">
        <v>54</v>
      </c>
      <c r="G66" s="86"/>
      <c r="H66" s="96">
        <v>85.4</v>
      </c>
    </row>
    <row r="67" spans="1:8" ht="16.5" customHeight="1">
      <c r="A67" s="12" t="s">
        <v>66</v>
      </c>
      <c r="B67" s="12">
        <v>330</v>
      </c>
      <c r="C67" s="13" t="s">
        <v>45</v>
      </c>
      <c r="D67" s="2"/>
      <c r="E67" s="184"/>
      <c r="F67" s="293"/>
      <c r="G67" s="293"/>
      <c r="H67" s="88">
        <f>H68</f>
        <v>132</v>
      </c>
    </row>
    <row r="68" spans="1:8" ht="14.25" customHeight="1">
      <c r="A68" s="12" t="s">
        <v>67</v>
      </c>
      <c r="B68" s="12">
        <v>330</v>
      </c>
      <c r="C68" s="13" t="s">
        <v>45</v>
      </c>
      <c r="D68" s="202" t="s">
        <v>68</v>
      </c>
      <c r="E68" s="203"/>
      <c r="F68" s="293"/>
      <c r="G68" s="293"/>
      <c r="H68" s="88">
        <f>H69</f>
        <v>132</v>
      </c>
    </row>
    <row r="69" spans="1:8" ht="13.5" customHeight="1">
      <c r="A69" s="16" t="s">
        <v>158</v>
      </c>
      <c r="B69" s="16">
        <v>330</v>
      </c>
      <c r="C69" s="18" t="s">
        <v>45</v>
      </c>
      <c r="D69" s="203" t="s">
        <v>68</v>
      </c>
      <c r="E69" s="203" t="s">
        <v>196</v>
      </c>
      <c r="F69" s="300"/>
      <c r="G69" s="300"/>
      <c r="H69" s="89">
        <f>H70</f>
        <v>132</v>
      </c>
    </row>
    <row r="70" spans="1:8" ht="27" customHeight="1">
      <c r="A70" s="16" t="s">
        <v>69</v>
      </c>
      <c r="B70" s="16">
        <v>330</v>
      </c>
      <c r="C70" s="18" t="s">
        <v>45</v>
      </c>
      <c r="D70" s="203" t="s">
        <v>68</v>
      </c>
      <c r="E70" s="203" t="s">
        <v>205</v>
      </c>
      <c r="F70" s="300"/>
      <c r="G70" s="300"/>
      <c r="H70" s="89">
        <f>H71</f>
        <v>132</v>
      </c>
    </row>
    <row r="71" spans="1:8" ht="30" customHeight="1">
      <c r="A71" s="35" t="s">
        <v>183</v>
      </c>
      <c r="B71" s="16">
        <v>330</v>
      </c>
      <c r="C71" s="23" t="s">
        <v>45</v>
      </c>
      <c r="D71" s="201" t="s">
        <v>68</v>
      </c>
      <c r="E71" s="201" t="s">
        <v>205</v>
      </c>
      <c r="F71" s="293">
        <v>200</v>
      </c>
      <c r="G71" s="293"/>
      <c r="H71" s="90">
        <v>132</v>
      </c>
    </row>
    <row r="72" spans="1:8" ht="25.5" customHeight="1">
      <c r="A72" s="12" t="s">
        <v>70</v>
      </c>
      <c r="B72" s="12">
        <v>330</v>
      </c>
      <c r="C72" s="13" t="s">
        <v>68</v>
      </c>
      <c r="D72" s="14"/>
      <c r="E72" s="14"/>
      <c r="F72" s="299"/>
      <c r="G72" s="299"/>
      <c r="H72" s="88">
        <f>H73+H82</f>
        <v>363.8</v>
      </c>
    </row>
    <row r="73" spans="1:8" ht="26.25" customHeight="1">
      <c r="A73" s="12" t="s">
        <v>71</v>
      </c>
      <c r="B73" s="12">
        <v>330</v>
      </c>
      <c r="C73" s="13" t="s">
        <v>68</v>
      </c>
      <c r="D73" s="202" t="s">
        <v>72</v>
      </c>
      <c r="E73" s="202"/>
      <c r="F73" s="299"/>
      <c r="G73" s="299"/>
      <c r="H73" s="88">
        <f>H75</f>
        <v>120</v>
      </c>
    </row>
    <row r="74" spans="1:8" ht="69" customHeight="1">
      <c r="A74" s="12" t="s">
        <v>206</v>
      </c>
      <c r="B74" s="12">
        <v>330</v>
      </c>
      <c r="C74" s="197" t="s">
        <v>68</v>
      </c>
      <c r="D74" s="202">
        <v>9</v>
      </c>
      <c r="E74" s="202" t="s">
        <v>207</v>
      </c>
      <c r="F74" s="202"/>
      <c r="G74" s="202"/>
      <c r="H74" s="88">
        <f>H75</f>
        <v>120</v>
      </c>
    </row>
    <row r="75" spans="1:8" ht="79.5" customHeight="1">
      <c r="A75" s="12" t="s">
        <v>151</v>
      </c>
      <c r="B75" s="12">
        <v>330</v>
      </c>
      <c r="C75" s="13" t="s">
        <v>68</v>
      </c>
      <c r="D75" s="202" t="s">
        <v>72</v>
      </c>
      <c r="E75" s="202" t="s">
        <v>208</v>
      </c>
      <c r="F75" s="299"/>
      <c r="G75" s="299"/>
      <c r="H75" s="88">
        <f>H76+H78+H80</f>
        <v>120</v>
      </c>
    </row>
    <row r="76" spans="1:8" ht="29.25" customHeight="1">
      <c r="A76" s="16" t="s">
        <v>239</v>
      </c>
      <c r="B76" s="252">
        <v>330</v>
      </c>
      <c r="C76" s="20" t="s">
        <v>68</v>
      </c>
      <c r="D76" s="19" t="s">
        <v>72</v>
      </c>
      <c r="E76" s="19" t="s">
        <v>208</v>
      </c>
      <c r="F76" s="203"/>
      <c r="G76" s="203"/>
      <c r="H76" s="89">
        <f>H77</f>
        <v>10</v>
      </c>
    </row>
    <row r="77" spans="1:8" ht="27.75" customHeight="1">
      <c r="A77" s="35" t="s">
        <v>183</v>
      </c>
      <c r="B77" s="16">
        <v>330</v>
      </c>
      <c r="C77" s="23" t="s">
        <v>68</v>
      </c>
      <c r="D77" s="201" t="s">
        <v>72</v>
      </c>
      <c r="E77" s="201" t="s">
        <v>208</v>
      </c>
      <c r="F77" s="293">
        <v>200</v>
      </c>
      <c r="G77" s="293"/>
      <c r="H77" s="90">
        <v>10</v>
      </c>
    </row>
    <row r="78" spans="1:8" ht="27.75" hidden="1" customHeight="1">
      <c r="A78" s="16" t="s">
        <v>240</v>
      </c>
      <c r="B78" s="252">
        <v>330</v>
      </c>
      <c r="C78" s="20" t="s">
        <v>68</v>
      </c>
      <c r="D78" s="19" t="s">
        <v>72</v>
      </c>
      <c r="E78" s="19" t="s">
        <v>208</v>
      </c>
      <c r="F78" s="203"/>
      <c r="G78" s="203"/>
      <c r="H78" s="89">
        <f>H79</f>
        <v>0</v>
      </c>
    </row>
    <row r="79" spans="1:8" ht="27.75" hidden="1" customHeight="1">
      <c r="A79" s="35" t="s">
        <v>183</v>
      </c>
      <c r="B79" s="16">
        <v>330</v>
      </c>
      <c r="C79" s="23" t="s">
        <v>68</v>
      </c>
      <c r="D79" s="201" t="s">
        <v>72</v>
      </c>
      <c r="E79" s="201" t="s">
        <v>208</v>
      </c>
      <c r="F79" s="293">
        <v>200</v>
      </c>
      <c r="G79" s="293"/>
      <c r="H79" s="90"/>
    </row>
    <row r="80" spans="1:8" ht="28.5" customHeight="1">
      <c r="A80" s="16" t="s">
        <v>241</v>
      </c>
      <c r="B80" s="252">
        <v>330</v>
      </c>
      <c r="C80" s="20" t="s">
        <v>68</v>
      </c>
      <c r="D80" s="19" t="s">
        <v>72</v>
      </c>
      <c r="E80" s="19" t="s">
        <v>208</v>
      </c>
      <c r="F80" s="203"/>
      <c r="G80" s="203"/>
      <c r="H80" s="89">
        <f>H81</f>
        <v>110</v>
      </c>
    </row>
    <row r="81" spans="1:9" ht="27.75" customHeight="1">
      <c r="A81" s="35" t="s">
        <v>183</v>
      </c>
      <c r="B81" s="16">
        <v>330</v>
      </c>
      <c r="C81" s="23" t="s">
        <v>68</v>
      </c>
      <c r="D81" s="201" t="s">
        <v>72</v>
      </c>
      <c r="E81" s="201" t="s">
        <v>208</v>
      </c>
      <c r="F81" s="293">
        <v>200</v>
      </c>
      <c r="G81" s="293"/>
      <c r="H81" s="90">
        <v>110</v>
      </c>
    </row>
    <row r="82" spans="1:9" ht="15" customHeight="1">
      <c r="A82" s="12" t="s">
        <v>73</v>
      </c>
      <c r="B82" s="12">
        <v>330</v>
      </c>
      <c r="C82" s="13" t="s">
        <v>68</v>
      </c>
      <c r="D82" s="238" t="s">
        <v>74</v>
      </c>
      <c r="E82" s="238"/>
      <c r="F82" s="299"/>
      <c r="G82" s="299"/>
      <c r="H82" s="88">
        <f>H84</f>
        <v>243.8</v>
      </c>
    </row>
    <row r="83" spans="1:9" ht="15" customHeight="1">
      <c r="A83" s="12" t="s">
        <v>149</v>
      </c>
      <c r="B83" s="12">
        <v>330</v>
      </c>
      <c r="C83" s="197" t="s">
        <v>68</v>
      </c>
      <c r="D83" s="2">
        <v>10</v>
      </c>
      <c r="E83" s="2" t="s">
        <v>190</v>
      </c>
      <c r="F83" s="2"/>
      <c r="G83" s="238"/>
      <c r="H83" s="88">
        <f>H84</f>
        <v>243.8</v>
      </c>
    </row>
    <row r="84" spans="1:9" ht="15.75" customHeight="1">
      <c r="A84" s="16" t="s">
        <v>73</v>
      </c>
      <c r="B84" s="16">
        <v>330</v>
      </c>
      <c r="C84" s="18" t="s">
        <v>68</v>
      </c>
      <c r="D84" s="237" t="s">
        <v>74</v>
      </c>
      <c r="E84" s="237" t="s">
        <v>209</v>
      </c>
      <c r="F84" s="300"/>
      <c r="G84" s="300"/>
      <c r="H84" s="89">
        <f>H85</f>
        <v>243.8</v>
      </c>
    </row>
    <row r="85" spans="1:9" ht="27.75" customHeight="1">
      <c r="A85" s="35" t="s">
        <v>183</v>
      </c>
      <c r="B85" s="16">
        <v>330</v>
      </c>
      <c r="C85" s="23" t="s">
        <v>68</v>
      </c>
      <c r="D85" s="235" t="s">
        <v>74</v>
      </c>
      <c r="E85" s="235" t="s">
        <v>209</v>
      </c>
      <c r="F85" s="293">
        <v>200</v>
      </c>
      <c r="G85" s="293"/>
      <c r="H85" s="90">
        <v>243.8</v>
      </c>
    </row>
    <row r="86" spans="1:9" ht="15" customHeight="1">
      <c r="A86" s="12" t="s">
        <v>75</v>
      </c>
      <c r="B86" s="12">
        <v>330</v>
      </c>
      <c r="C86" s="13" t="s">
        <v>76</v>
      </c>
      <c r="D86" s="2"/>
      <c r="E86" s="14"/>
      <c r="F86" s="306"/>
      <c r="G86" s="306"/>
      <c r="H86" s="88">
        <f>H93+H99+H114</f>
        <v>1139.7</v>
      </c>
      <c r="I86" s="175"/>
    </row>
    <row r="87" spans="1:9" ht="15" hidden="1" customHeight="1">
      <c r="A87" s="12" t="s">
        <v>77</v>
      </c>
      <c r="B87" s="12">
        <v>330</v>
      </c>
      <c r="C87" s="4" t="s">
        <v>76</v>
      </c>
      <c r="D87" s="14" t="s">
        <v>42</v>
      </c>
      <c r="E87" s="15"/>
      <c r="F87" s="293"/>
      <c r="G87" s="293"/>
      <c r="H87" s="88">
        <f>H88</f>
        <v>0</v>
      </c>
    </row>
    <row r="88" spans="1:9" ht="15" hidden="1" customHeight="1">
      <c r="A88" s="43" t="s">
        <v>149</v>
      </c>
      <c r="B88" s="26">
        <v>330</v>
      </c>
      <c r="C88" s="29" t="s">
        <v>76</v>
      </c>
      <c r="D88" s="41" t="s">
        <v>42</v>
      </c>
      <c r="E88" s="41" t="s">
        <v>190</v>
      </c>
      <c r="F88" s="44"/>
      <c r="G88" s="44"/>
      <c r="H88" s="91">
        <f>H89+H91</f>
        <v>0</v>
      </c>
    </row>
    <row r="89" spans="1:9" ht="16.5" hidden="1" customHeight="1">
      <c r="A89" s="26" t="s">
        <v>211</v>
      </c>
      <c r="B89" s="26">
        <v>330</v>
      </c>
      <c r="C89" s="52" t="s">
        <v>76</v>
      </c>
      <c r="D89" s="3" t="s">
        <v>42</v>
      </c>
      <c r="E89" s="3" t="s">
        <v>210</v>
      </c>
      <c r="F89" s="307"/>
      <c r="G89" s="307"/>
      <c r="H89" s="91">
        <f>H90</f>
        <v>0</v>
      </c>
    </row>
    <row r="90" spans="1:9" ht="27" hidden="1" customHeight="1">
      <c r="A90" s="35" t="s">
        <v>183</v>
      </c>
      <c r="B90" s="12">
        <v>330</v>
      </c>
      <c r="C90" s="42" t="s">
        <v>76</v>
      </c>
      <c r="D90" s="25" t="s">
        <v>42</v>
      </c>
      <c r="E90" s="25" t="s">
        <v>210</v>
      </c>
      <c r="F90" s="293">
        <v>200</v>
      </c>
      <c r="G90" s="293"/>
      <c r="H90" s="90"/>
    </row>
    <row r="91" spans="1:9" ht="16.5" hidden="1" customHeight="1">
      <c r="A91" s="43" t="s">
        <v>212</v>
      </c>
      <c r="B91" s="26">
        <v>330</v>
      </c>
      <c r="C91" s="29" t="s">
        <v>76</v>
      </c>
      <c r="D91" s="41" t="s">
        <v>42</v>
      </c>
      <c r="E91" s="41" t="s">
        <v>213</v>
      </c>
      <c r="F91" s="41"/>
      <c r="G91" s="3"/>
      <c r="H91" s="91">
        <f>H92</f>
        <v>0</v>
      </c>
    </row>
    <row r="92" spans="1:9" ht="27" hidden="1" customHeight="1">
      <c r="A92" s="35" t="s">
        <v>183</v>
      </c>
      <c r="B92" s="12">
        <v>330</v>
      </c>
      <c r="C92" s="42" t="s">
        <v>76</v>
      </c>
      <c r="D92" s="25" t="s">
        <v>42</v>
      </c>
      <c r="E92" s="25" t="s">
        <v>213</v>
      </c>
      <c r="F92" s="293">
        <v>200</v>
      </c>
      <c r="G92" s="293"/>
      <c r="H92" s="90"/>
    </row>
    <row r="93" spans="1:9" ht="14.25" customHeight="1">
      <c r="A93" s="12" t="s">
        <v>78</v>
      </c>
      <c r="B93" s="12">
        <v>330</v>
      </c>
      <c r="C93" s="197" t="s">
        <v>76</v>
      </c>
      <c r="D93" s="2" t="s">
        <v>45</v>
      </c>
      <c r="E93" s="19"/>
      <c r="F93" s="304"/>
      <c r="G93" s="304"/>
      <c r="H93" s="88">
        <f>H94</f>
        <v>58</v>
      </c>
    </row>
    <row r="94" spans="1:9" ht="38.25" customHeight="1">
      <c r="A94" s="190" t="s">
        <v>308</v>
      </c>
      <c r="B94" s="12">
        <v>330</v>
      </c>
      <c r="C94" s="197" t="s">
        <v>76</v>
      </c>
      <c r="D94" s="2" t="s">
        <v>45</v>
      </c>
      <c r="E94" s="2" t="s">
        <v>242</v>
      </c>
      <c r="F94" s="2"/>
      <c r="G94" s="2"/>
      <c r="H94" s="88">
        <f>H95</f>
        <v>58</v>
      </c>
    </row>
    <row r="95" spans="1:9" ht="26.25" customHeight="1">
      <c r="A95" s="190" t="s">
        <v>247</v>
      </c>
      <c r="B95" s="12">
        <v>330</v>
      </c>
      <c r="C95" s="197" t="s">
        <v>76</v>
      </c>
      <c r="D95" s="2" t="s">
        <v>45</v>
      </c>
      <c r="E95" s="2" t="s">
        <v>248</v>
      </c>
      <c r="F95" s="2"/>
      <c r="G95" s="2"/>
      <c r="H95" s="88">
        <f>H96</f>
        <v>58</v>
      </c>
    </row>
    <row r="96" spans="1:9" ht="40.5" customHeight="1">
      <c r="A96" s="190" t="s">
        <v>169</v>
      </c>
      <c r="B96" s="12">
        <v>330</v>
      </c>
      <c r="C96" s="197" t="s">
        <v>76</v>
      </c>
      <c r="D96" s="2" t="s">
        <v>45</v>
      </c>
      <c r="E96" s="2" t="s">
        <v>249</v>
      </c>
      <c r="F96" s="2"/>
      <c r="G96" s="2"/>
      <c r="H96" s="88">
        <f>H97</f>
        <v>58</v>
      </c>
    </row>
    <row r="97" spans="1:8" ht="54" customHeight="1">
      <c r="A97" s="83" t="s">
        <v>310</v>
      </c>
      <c r="B97" s="16">
        <v>330</v>
      </c>
      <c r="C97" s="20" t="s">
        <v>76</v>
      </c>
      <c r="D97" s="19" t="s">
        <v>45</v>
      </c>
      <c r="E97" s="19" t="s">
        <v>249</v>
      </c>
      <c r="F97" s="19"/>
      <c r="G97" s="19"/>
      <c r="H97" s="89">
        <f>H98</f>
        <v>58</v>
      </c>
    </row>
    <row r="98" spans="1:8" ht="27" customHeight="1">
      <c r="A98" s="35" t="s">
        <v>183</v>
      </c>
      <c r="B98" s="16">
        <v>330</v>
      </c>
      <c r="C98" s="42" t="s">
        <v>76</v>
      </c>
      <c r="D98" s="204" t="s">
        <v>45</v>
      </c>
      <c r="E98" s="201" t="s">
        <v>249</v>
      </c>
      <c r="F98" s="293">
        <v>200</v>
      </c>
      <c r="G98" s="293"/>
      <c r="H98" s="90">
        <v>58</v>
      </c>
    </row>
    <row r="99" spans="1:8">
      <c r="A99" s="12" t="s">
        <v>79</v>
      </c>
      <c r="B99" s="12">
        <v>330</v>
      </c>
      <c r="C99" s="4" t="s">
        <v>76</v>
      </c>
      <c r="D99" s="14" t="s">
        <v>68</v>
      </c>
      <c r="E99" s="14"/>
      <c r="F99" s="293"/>
      <c r="G99" s="293"/>
      <c r="H99" s="88">
        <f>H107+H100</f>
        <v>1036.6000000000001</v>
      </c>
    </row>
    <row r="100" spans="1:8" ht="42" customHeight="1">
      <c r="A100" s="26" t="s">
        <v>308</v>
      </c>
      <c r="B100" s="26">
        <v>330</v>
      </c>
      <c r="C100" s="29" t="s">
        <v>76</v>
      </c>
      <c r="D100" s="41" t="s">
        <v>68</v>
      </c>
      <c r="E100" s="41" t="s">
        <v>242</v>
      </c>
      <c r="F100" s="207"/>
      <c r="G100" s="207"/>
      <c r="H100" s="91">
        <f>H101</f>
        <v>876.30000000000007</v>
      </c>
    </row>
    <row r="101" spans="1:8" ht="40.5" customHeight="1">
      <c r="A101" s="26" t="s">
        <v>243</v>
      </c>
      <c r="B101" s="26">
        <v>330</v>
      </c>
      <c r="C101" s="29" t="s">
        <v>76</v>
      </c>
      <c r="D101" s="41" t="s">
        <v>68</v>
      </c>
      <c r="E101" s="41" t="s">
        <v>244</v>
      </c>
      <c r="F101" s="207"/>
      <c r="G101" s="207"/>
      <c r="H101" s="91">
        <f>H102</f>
        <v>876.30000000000007</v>
      </c>
    </row>
    <row r="102" spans="1:8" ht="54.75" customHeight="1">
      <c r="A102" s="26" t="s">
        <v>167</v>
      </c>
      <c r="B102" s="26">
        <v>330</v>
      </c>
      <c r="C102" s="29" t="s">
        <v>76</v>
      </c>
      <c r="D102" s="41" t="s">
        <v>68</v>
      </c>
      <c r="E102" s="41" t="s">
        <v>245</v>
      </c>
      <c r="F102" s="207"/>
      <c r="G102" s="207"/>
      <c r="H102" s="91">
        <f>H103+H105</f>
        <v>876.30000000000007</v>
      </c>
    </row>
    <row r="103" spans="1:8" ht="15" customHeight="1">
      <c r="A103" s="17" t="s">
        <v>246</v>
      </c>
      <c r="B103" s="17">
        <v>330</v>
      </c>
      <c r="C103" s="45" t="s">
        <v>76</v>
      </c>
      <c r="D103" s="30" t="s">
        <v>68</v>
      </c>
      <c r="E103" s="30" t="s">
        <v>245</v>
      </c>
      <c r="F103" s="208"/>
      <c r="G103" s="208"/>
      <c r="H103" s="92">
        <f>H104</f>
        <v>91.7</v>
      </c>
    </row>
    <row r="104" spans="1:8" ht="25.5">
      <c r="A104" s="27" t="s">
        <v>183</v>
      </c>
      <c r="B104" s="27">
        <v>330</v>
      </c>
      <c r="C104" s="46" t="s">
        <v>76</v>
      </c>
      <c r="D104" s="33" t="s">
        <v>68</v>
      </c>
      <c r="E104" s="33" t="s">
        <v>245</v>
      </c>
      <c r="F104" s="208">
        <v>200</v>
      </c>
      <c r="G104" s="208"/>
      <c r="H104" s="93">
        <v>91.7</v>
      </c>
    </row>
    <row r="105" spans="1:8">
      <c r="A105" s="17" t="s">
        <v>80</v>
      </c>
      <c r="B105" s="17">
        <v>330</v>
      </c>
      <c r="C105" s="45" t="s">
        <v>76</v>
      </c>
      <c r="D105" s="30" t="s">
        <v>68</v>
      </c>
      <c r="E105" s="30" t="s">
        <v>245</v>
      </c>
      <c r="F105" s="208"/>
      <c r="G105" s="208"/>
      <c r="H105" s="92">
        <f>H106</f>
        <v>784.6</v>
      </c>
    </row>
    <row r="106" spans="1:8" ht="25.5">
      <c r="A106" s="27" t="s">
        <v>183</v>
      </c>
      <c r="B106" s="27">
        <v>330</v>
      </c>
      <c r="C106" s="46" t="s">
        <v>76</v>
      </c>
      <c r="D106" s="33" t="s">
        <v>68</v>
      </c>
      <c r="E106" s="33" t="s">
        <v>245</v>
      </c>
      <c r="F106" s="208">
        <v>200</v>
      </c>
      <c r="G106" s="208"/>
      <c r="H106" s="93">
        <v>784.6</v>
      </c>
    </row>
    <row r="107" spans="1:8" ht="14.25" customHeight="1">
      <c r="A107" s="43" t="s">
        <v>149</v>
      </c>
      <c r="B107" s="26">
        <v>330</v>
      </c>
      <c r="C107" s="29" t="s">
        <v>76</v>
      </c>
      <c r="D107" s="41" t="s">
        <v>68</v>
      </c>
      <c r="E107" s="242" t="s">
        <v>190</v>
      </c>
      <c r="F107" s="239"/>
      <c r="G107" s="239"/>
      <c r="H107" s="257">
        <f>H108+H110+H112</f>
        <v>160.30000000000001</v>
      </c>
    </row>
    <row r="108" spans="1:8" ht="15.75" customHeight="1">
      <c r="A108" s="17" t="s">
        <v>214</v>
      </c>
      <c r="B108" s="17">
        <v>330</v>
      </c>
      <c r="C108" s="98" t="s">
        <v>76</v>
      </c>
      <c r="D108" s="240" t="s">
        <v>68</v>
      </c>
      <c r="E108" s="240" t="s">
        <v>215</v>
      </c>
      <c r="F108" s="305"/>
      <c r="G108" s="305"/>
      <c r="H108" s="92">
        <f>H109</f>
        <v>88.3</v>
      </c>
    </row>
    <row r="109" spans="1:8" ht="27.75" customHeight="1">
      <c r="A109" s="27" t="s">
        <v>183</v>
      </c>
      <c r="B109" s="17">
        <v>330</v>
      </c>
      <c r="C109" s="162" t="s">
        <v>76</v>
      </c>
      <c r="D109" s="241" t="s">
        <v>68</v>
      </c>
      <c r="E109" s="241" t="s">
        <v>215</v>
      </c>
      <c r="F109" s="302">
        <v>200</v>
      </c>
      <c r="G109" s="302"/>
      <c r="H109" s="93">
        <v>88.3</v>
      </c>
    </row>
    <row r="110" spans="1:8" ht="15.75" customHeight="1">
      <c r="A110" s="17" t="s">
        <v>216</v>
      </c>
      <c r="B110" s="17">
        <v>330</v>
      </c>
      <c r="C110" s="98" t="s">
        <v>76</v>
      </c>
      <c r="D110" s="240" t="s">
        <v>68</v>
      </c>
      <c r="E110" s="240" t="s">
        <v>217</v>
      </c>
      <c r="F110" s="305"/>
      <c r="G110" s="305"/>
      <c r="H110" s="92">
        <f>H111</f>
        <v>22</v>
      </c>
    </row>
    <row r="111" spans="1:8" ht="27.75" customHeight="1">
      <c r="A111" s="27" t="s">
        <v>183</v>
      </c>
      <c r="B111" s="17">
        <v>330</v>
      </c>
      <c r="C111" s="162" t="s">
        <v>76</v>
      </c>
      <c r="D111" s="241" t="s">
        <v>68</v>
      </c>
      <c r="E111" s="241" t="s">
        <v>217</v>
      </c>
      <c r="F111" s="302">
        <v>200</v>
      </c>
      <c r="G111" s="302"/>
      <c r="H111" s="93">
        <v>22</v>
      </c>
    </row>
    <row r="112" spans="1:8" ht="18" customHeight="1">
      <c r="A112" s="17" t="s">
        <v>218</v>
      </c>
      <c r="B112" s="17">
        <v>330</v>
      </c>
      <c r="C112" s="98" t="s">
        <v>76</v>
      </c>
      <c r="D112" s="240" t="s">
        <v>68</v>
      </c>
      <c r="E112" s="240" t="s">
        <v>219</v>
      </c>
      <c r="F112" s="305"/>
      <c r="G112" s="305"/>
      <c r="H112" s="92">
        <f>H113</f>
        <v>50</v>
      </c>
    </row>
    <row r="113" spans="1:8" ht="27.75" customHeight="1">
      <c r="A113" s="27" t="s">
        <v>183</v>
      </c>
      <c r="B113" s="17">
        <v>330</v>
      </c>
      <c r="C113" s="162" t="s">
        <v>76</v>
      </c>
      <c r="D113" s="241" t="s">
        <v>68</v>
      </c>
      <c r="E113" s="241" t="s">
        <v>219</v>
      </c>
      <c r="F113" s="302">
        <v>200</v>
      </c>
      <c r="G113" s="302"/>
      <c r="H113" s="93">
        <v>50</v>
      </c>
    </row>
    <row r="114" spans="1:8" ht="16.5" customHeight="1">
      <c r="A114" s="194" t="s">
        <v>63</v>
      </c>
      <c r="B114" s="191">
        <v>330</v>
      </c>
      <c r="C114" s="195" t="s">
        <v>76</v>
      </c>
      <c r="D114" s="48" t="s">
        <v>76</v>
      </c>
      <c r="E114" s="48"/>
      <c r="F114" s="41"/>
      <c r="G114" s="185"/>
      <c r="H114" s="196">
        <f>H115</f>
        <v>45.1</v>
      </c>
    </row>
    <row r="115" spans="1:8" ht="20.25" customHeight="1">
      <c r="A115" s="194" t="s">
        <v>149</v>
      </c>
      <c r="B115" s="191" t="s">
        <v>200</v>
      </c>
      <c r="C115" s="195" t="s">
        <v>76</v>
      </c>
      <c r="D115" s="48" t="s">
        <v>76</v>
      </c>
      <c r="E115" s="48" t="s">
        <v>190</v>
      </c>
      <c r="F115" s="41"/>
      <c r="G115" s="185"/>
      <c r="H115" s="196">
        <f>H116</f>
        <v>45.1</v>
      </c>
    </row>
    <row r="116" spans="1:8" ht="27.75" customHeight="1">
      <c r="A116" s="194" t="s">
        <v>326</v>
      </c>
      <c r="B116" s="191" t="s">
        <v>200</v>
      </c>
      <c r="C116" s="195" t="s">
        <v>76</v>
      </c>
      <c r="D116" s="48" t="s">
        <v>76</v>
      </c>
      <c r="E116" s="48" t="s">
        <v>327</v>
      </c>
      <c r="F116" s="41"/>
      <c r="G116" s="185"/>
      <c r="H116" s="196">
        <f>H117</f>
        <v>45.1</v>
      </c>
    </row>
    <row r="117" spans="1:8" ht="16.5" customHeight="1">
      <c r="A117" s="244" t="s">
        <v>313</v>
      </c>
      <c r="B117" s="84" t="s">
        <v>200</v>
      </c>
      <c r="C117" s="245" t="s">
        <v>76</v>
      </c>
      <c r="D117" s="246" t="s">
        <v>76</v>
      </c>
      <c r="E117" s="246" t="s">
        <v>327</v>
      </c>
      <c r="F117" s="30"/>
      <c r="G117" s="205"/>
      <c r="H117" s="247">
        <f>H118</f>
        <v>45.1</v>
      </c>
    </row>
    <row r="118" spans="1:8" ht="27.75" customHeight="1">
      <c r="A118" s="248" t="s">
        <v>183</v>
      </c>
      <c r="B118" s="84" t="s">
        <v>200</v>
      </c>
      <c r="C118" s="249" t="s">
        <v>76</v>
      </c>
      <c r="D118" s="250" t="s">
        <v>76</v>
      </c>
      <c r="E118" s="250" t="s">
        <v>327</v>
      </c>
      <c r="F118" s="33" t="s">
        <v>65</v>
      </c>
      <c r="G118" s="208"/>
      <c r="H118" s="251">
        <v>45.1</v>
      </c>
    </row>
    <row r="119" spans="1:8" ht="15.75">
      <c r="A119" s="49" t="s">
        <v>81</v>
      </c>
      <c r="B119" s="12">
        <v>330</v>
      </c>
      <c r="C119" s="50">
        <v>10</v>
      </c>
      <c r="D119" s="48"/>
      <c r="E119" s="51"/>
      <c r="F119" s="300"/>
      <c r="G119" s="300"/>
      <c r="H119" s="97">
        <f>H120+H148</f>
        <v>1848.9</v>
      </c>
    </row>
    <row r="120" spans="1:8">
      <c r="A120" s="26" t="s">
        <v>82</v>
      </c>
      <c r="B120" s="26">
        <v>330</v>
      </c>
      <c r="C120" s="52">
        <v>10</v>
      </c>
      <c r="D120" s="41" t="s">
        <v>42</v>
      </c>
      <c r="E120" s="185"/>
      <c r="F120" s="308"/>
      <c r="G120" s="308"/>
      <c r="H120" s="91">
        <f t="shared" ref="H120:H123" si="0">H121</f>
        <v>1518</v>
      </c>
    </row>
    <row r="121" spans="1:8" s="56" customFormat="1" ht="40.5" customHeight="1">
      <c r="A121" s="26" t="s">
        <v>303</v>
      </c>
      <c r="B121" s="26">
        <v>330</v>
      </c>
      <c r="C121" s="52">
        <v>10</v>
      </c>
      <c r="D121" s="41" t="s">
        <v>42</v>
      </c>
      <c r="E121" s="185" t="s">
        <v>251</v>
      </c>
      <c r="F121" s="185"/>
      <c r="G121" s="185"/>
      <c r="H121" s="91">
        <f t="shared" si="0"/>
        <v>1518</v>
      </c>
    </row>
    <row r="122" spans="1:8" s="56" customFormat="1" ht="39" customHeight="1">
      <c r="A122" s="26" t="s">
        <v>252</v>
      </c>
      <c r="B122" s="26">
        <v>330</v>
      </c>
      <c r="C122" s="52">
        <v>10</v>
      </c>
      <c r="D122" s="41" t="s">
        <v>42</v>
      </c>
      <c r="E122" s="185" t="s">
        <v>253</v>
      </c>
      <c r="F122" s="185"/>
      <c r="G122" s="185"/>
      <c r="H122" s="91">
        <f t="shared" si="0"/>
        <v>1518</v>
      </c>
    </row>
    <row r="123" spans="1:8" s="56" customFormat="1" ht="52.5" customHeight="1">
      <c r="A123" s="26" t="s">
        <v>256</v>
      </c>
      <c r="B123" s="26">
        <v>330</v>
      </c>
      <c r="C123" s="52">
        <v>10</v>
      </c>
      <c r="D123" s="41" t="s">
        <v>42</v>
      </c>
      <c r="E123" s="185" t="s">
        <v>255</v>
      </c>
      <c r="F123" s="185"/>
      <c r="G123" s="185"/>
      <c r="H123" s="91">
        <f t="shared" si="0"/>
        <v>1518</v>
      </c>
    </row>
    <row r="124" spans="1:8" ht="42.75" customHeight="1">
      <c r="A124" s="17" t="s">
        <v>328</v>
      </c>
      <c r="B124" s="17">
        <v>330</v>
      </c>
      <c r="C124" s="98">
        <v>10</v>
      </c>
      <c r="D124" s="30" t="s">
        <v>42</v>
      </c>
      <c r="E124" s="205" t="s">
        <v>255</v>
      </c>
      <c r="F124" s="205"/>
      <c r="G124" s="205"/>
      <c r="H124" s="92">
        <f>H125</f>
        <v>1518</v>
      </c>
    </row>
    <row r="125" spans="1:8">
      <c r="A125" s="243" t="s">
        <v>83</v>
      </c>
      <c r="B125" s="27">
        <v>330</v>
      </c>
      <c r="C125" s="162">
        <v>10</v>
      </c>
      <c r="D125" s="33" t="s">
        <v>42</v>
      </c>
      <c r="E125" s="208" t="s">
        <v>255</v>
      </c>
      <c r="F125" s="303" t="s">
        <v>84</v>
      </c>
      <c r="G125" s="303"/>
      <c r="H125" s="93">
        <v>1518</v>
      </c>
    </row>
    <row r="126" spans="1:8" hidden="1">
      <c r="A126" s="12" t="s">
        <v>85</v>
      </c>
      <c r="B126" s="12">
        <v>330</v>
      </c>
      <c r="C126" s="4">
        <v>10</v>
      </c>
      <c r="D126" s="2" t="s">
        <v>68</v>
      </c>
      <c r="E126" s="14"/>
      <c r="F126" s="299"/>
      <c r="G126" s="299"/>
      <c r="H126" s="47">
        <f>H127</f>
        <v>0</v>
      </c>
    </row>
    <row r="127" spans="1:8" ht="63.75" hidden="1">
      <c r="A127" s="16" t="s">
        <v>86</v>
      </c>
      <c r="B127" s="12">
        <v>330</v>
      </c>
      <c r="C127" s="21">
        <v>10</v>
      </c>
      <c r="D127" s="19" t="s">
        <v>68</v>
      </c>
      <c r="E127" s="15" t="s">
        <v>87</v>
      </c>
      <c r="F127" s="300"/>
      <c r="G127" s="300"/>
      <c r="H127" s="57">
        <f>H128</f>
        <v>0</v>
      </c>
    </row>
    <row r="128" spans="1:8" hidden="1">
      <c r="A128" s="35" t="s">
        <v>88</v>
      </c>
      <c r="B128" s="12">
        <v>330</v>
      </c>
      <c r="C128" s="42">
        <v>10</v>
      </c>
      <c r="D128" s="24" t="s">
        <v>68</v>
      </c>
      <c r="E128" s="15" t="s">
        <v>89</v>
      </c>
      <c r="F128" s="304" t="s">
        <v>90</v>
      </c>
      <c r="G128" s="304"/>
      <c r="H128" s="58"/>
    </row>
    <row r="129" spans="1:8" hidden="1">
      <c r="A129" s="12" t="s">
        <v>85</v>
      </c>
      <c r="B129" s="12">
        <v>330</v>
      </c>
      <c r="C129" s="4">
        <v>10</v>
      </c>
      <c r="D129" s="2" t="s">
        <v>68</v>
      </c>
      <c r="E129" s="14"/>
      <c r="F129" s="299"/>
      <c r="G129" s="299"/>
      <c r="H129" s="47">
        <f>H133+H140</f>
        <v>0</v>
      </c>
    </row>
    <row r="130" spans="1:8" hidden="1">
      <c r="A130" s="26" t="s">
        <v>57</v>
      </c>
      <c r="B130" s="12">
        <v>330</v>
      </c>
      <c r="C130" s="52">
        <v>10</v>
      </c>
      <c r="D130" s="41" t="s">
        <v>68</v>
      </c>
      <c r="E130" s="3" t="s">
        <v>91</v>
      </c>
      <c r="F130" s="3"/>
      <c r="G130" s="3"/>
      <c r="H130" s="47">
        <f>H131</f>
        <v>0</v>
      </c>
    </row>
    <row r="131" spans="1:8" hidden="1">
      <c r="A131" s="16" t="s">
        <v>59</v>
      </c>
      <c r="B131" s="12">
        <v>330</v>
      </c>
      <c r="C131" s="21">
        <v>10</v>
      </c>
      <c r="D131" s="19" t="s">
        <v>68</v>
      </c>
      <c r="E131" s="15" t="s">
        <v>60</v>
      </c>
      <c r="F131" s="300"/>
      <c r="G131" s="300"/>
      <c r="H131" s="60">
        <f>H132</f>
        <v>0</v>
      </c>
    </row>
    <row r="132" spans="1:8" hidden="1">
      <c r="A132" s="35" t="s">
        <v>92</v>
      </c>
      <c r="B132" s="12">
        <v>330</v>
      </c>
      <c r="C132" s="42">
        <v>10</v>
      </c>
      <c r="D132" s="24" t="s">
        <v>68</v>
      </c>
      <c r="E132" s="25" t="s">
        <v>62</v>
      </c>
      <c r="F132" s="293" t="s">
        <v>93</v>
      </c>
      <c r="G132" s="293"/>
      <c r="H132" s="61"/>
    </row>
    <row r="133" spans="1:8" hidden="1">
      <c r="A133" s="26" t="s">
        <v>94</v>
      </c>
      <c r="B133" s="12">
        <v>330</v>
      </c>
      <c r="C133" s="52">
        <v>10</v>
      </c>
      <c r="D133" s="41" t="s">
        <v>68</v>
      </c>
      <c r="E133" s="3" t="s">
        <v>95</v>
      </c>
      <c r="F133" s="25"/>
      <c r="G133" s="25"/>
      <c r="H133" s="59">
        <f>H134</f>
        <v>0</v>
      </c>
    </row>
    <row r="134" spans="1:8" ht="63.75" hidden="1">
      <c r="A134" s="26" t="s">
        <v>96</v>
      </c>
      <c r="B134" s="12">
        <v>330</v>
      </c>
      <c r="C134" s="52">
        <v>10</v>
      </c>
      <c r="D134" s="41" t="s">
        <v>68</v>
      </c>
      <c r="E134" s="3" t="s">
        <v>97</v>
      </c>
      <c r="F134" s="25"/>
      <c r="G134" s="25"/>
      <c r="H134" s="59">
        <f>H135+H138</f>
        <v>0</v>
      </c>
    </row>
    <row r="135" spans="1:8" ht="40.5" hidden="1" customHeight="1">
      <c r="A135" s="26" t="s">
        <v>98</v>
      </c>
      <c r="B135" s="26">
        <v>330</v>
      </c>
      <c r="C135" s="52">
        <v>10</v>
      </c>
      <c r="D135" s="41" t="s">
        <v>68</v>
      </c>
      <c r="E135" s="3" t="s">
        <v>99</v>
      </c>
      <c r="F135" s="300"/>
      <c r="G135" s="300"/>
      <c r="H135" s="59">
        <f>H136+H137</f>
        <v>0</v>
      </c>
    </row>
    <row r="136" spans="1:8" hidden="1">
      <c r="A136" s="35" t="s">
        <v>100</v>
      </c>
      <c r="B136" s="17">
        <v>330</v>
      </c>
      <c r="C136" s="42">
        <v>10</v>
      </c>
      <c r="D136" s="24" t="s">
        <v>68</v>
      </c>
      <c r="E136" s="34" t="s">
        <v>99</v>
      </c>
      <c r="F136" s="304" t="s">
        <v>84</v>
      </c>
      <c r="G136" s="304"/>
      <c r="H136" s="58"/>
    </row>
    <row r="137" spans="1:8" ht="28.5" hidden="1" customHeight="1">
      <c r="A137" s="35" t="s">
        <v>101</v>
      </c>
      <c r="B137" s="17">
        <v>330</v>
      </c>
      <c r="C137" s="53">
        <v>10</v>
      </c>
      <c r="D137" s="24" t="s">
        <v>68</v>
      </c>
      <c r="E137" s="34" t="s">
        <v>99</v>
      </c>
      <c r="F137" s="24" t="s">
        <v>54</v>
      </c>
      <c r="G137" s="24"/>
      <c r="H137" s="58"/>
    </row>
    <row r="138" spans="1:8" ht="51" hidden="1">
      <c r="A138" s="26" t="s">
        <v>108</v>
      </c>
      <c r="B138" s="26">
        <v>330</v>
      </c>
      <c r="C138" s="52">
        <v>10</v>
      </c>
      <c r="D138" s="41" t="s">
        <v>68</v>
      </c>
      <c r="E138" s="3" t="s">
        <v>110</v>
      </c>
      <c r="F138" s="300"/>
      <c r="G138" s="300"/>
      <c r="H138" s="59">
        <f>H139</f>
        <v>0</v>
      </c>
    </row>
    <row r="139" spans="1:8" hidden="1">
      <c r="A139" s="35" t="s">
        <v>100</v>
      </c>
      <c r="B139" s="17">
        <v>330</v>
      </c>
      <c r="C139" s="42">
        <v>10</v>
      </c>
      <c r="D139" s="24" t="s">
        <v>68</v>
      </c>
      <c r="E139" s="34" t="s">
        <v>110</v>
      </c>
      <c r="F139" s="304" t="s">
        <v>84</v>
      </c>
      <c r="G139" s="304"/>
      <c r="H139" s="58"/>
    </row>
    <row r="140" spans="1:8" hidden="1">
      <c r="A140" s="26" t="s">
        <v>57</v>
      </c>
      <c r="B140" s="12">
        <v>330</v>
      </c>
      <c r="C140" s="52">
        <v>10</v>
      </c>
      <c r="D140" s="41" t="s">
        <v>68</v>
      </c>
      <c r="E140" s="3" t="s">
        <v>91</v>
      </c>
      <c r="F140" s="25"/>
      <c r="G140" s="25"/>
      <c r="H140" s="59">
        <f>H141</f>
        <v>0</v>
      </c>
    </row>
    <row r="141" spans="1:8" hidden="1">
      <c r="A141" s="26" t="s">
        <v>59</v>
      </c>
      <c r="B141" s="26">
        <v>330</v>
      </c>
      <c r="C141" s="52">
        <v>10</v>
      </c>
      <c r="D141" s="41" t="s">
        <v>68</v>
      </c>
      <c r="E141" s="3" t="s">
        <v>62</v>
      </c>
      <c r="F141" s="300"/>
      <c r="G141" s="300"/>
      <c r="H141" s="59">
        <f>H142</f>
        <v>0</v>
      </c>
    </row>
    <row r="142" spans="1:8" hidden="1">
      <c r="A142" s="35" t="s">
        <v>100</v>
      </c>
      <c r="B142" s="17">
        <v>330</v>
      </c>
      <c r="C142" s="42">
        <v>10</v>
      </c>
      <c r="D142" s="24" t="s">
        <v>68</v>
      </c>
      <c r="E142" s="34" t="s">
        <v>62</v>
      </c>
      <c r="F142" s="304" t="s">
        <v>84</v>
      </c>
      <c r="G142" s="304"/>
      <c r="H142" s="58"/>
    </row>
    <row r="143" spans="1:8" hidden="1">
      <c r="A143" s="54" t="s">
        <v>102</v>
      </c>
      <c r="B143" s="12">
        <v>330</v>
      </c>
      <c r="C143" s="55">
        <v>11</v>
      </c>
      <c r="D143" s="41" t="s">
        <v>43</v>
      </c>
      <c r="E143" s="15"/>
      <c r="F143" s="300"/>
      <c r="G143" s="300"/>
      <c r="H143" s="47">
        <f>H144</f>
        <v>0</v>
      </c>
    </row>
    <row r="144" spans="1:8" hidden="1">
      <c r="A144" s="54" t="s">
        <v>103</v>
      </c>
      <c r="B144" s="12">
        <v>330</v>
      </c>
      <c r="C144" s="4">
        <v>11</v>
      </c>
      <c r="D144" s="2" t="s">
        <v>42</v>
      </c>
      <c r="E144" s="14"/>
      <c r="F144" s="299"/>
      <c r="G144" s="299"/>
      <c r="H144" s="47">
        <f>H145</f>
        <v>0</v>
      </c>
    </row>
    <row r="145" spans="1:8" hidden="1">
      <c r="A145" s="12" t="s">
        <v>104</v>
      </c>
      <c r="B145" s="12">
        <v>330</v>
      </c>
      <c r="C145" s="4">
        <v>11</v>
      </c>
      <c r="D145" s="2" t="s">
        <v>42</v>
      </c>
      <c r="E145" s="14" t="s">
        <v>105</v>
      </c>
      <c r="F145" s="299"/>
      <c r="G145" s="299"/>
      <c r="H145" s="47">
        <f>H146</f>
        <v>0</v>
      </c>
    </row>
    <row r="146" spans="1:8" ht="24" hidden="1" customHeight="1">
      <c r="A146" s="16" t="s">
        <v>106</v>
      </c>
      <c r="B146" s="17">
        <v>330</v>
      </c>
      <c r="C146" s="21">
        <v>11</v>
      </c>
      <c r="D146" s="19" t="s">
        <v>42</v>
      </c>
      <c r="E146" s="15" t="s">
        <v>107</v>
      </c>
      <c r="F146" s="300"/>
      <c r="G146" s="300"/>
      <c r="H146" s="57">
        <f>H147</f>
        <v>0</v>
      </c>
    </row>
    <row r="147" spans="1:8" ht="29.25" hidden="1" customHeight="1">
      <c r="A147" s="22" t="s">
        <v>50</v>
      </c>
      <c r="B147" s="17">
        <v>330</v>
      </c>
      <c r="C147" s="42">
        <v>11</v>
      </c>
      <c r="D147" s="24" t="s">
        <v>42</v>
      </c>
      <c r="E147" s="25" t="s">
        <v>107</v>
      </c>
      <c r="F147" s="293">
        <v>200</v>
      </c>
      <c r="G147" s="293"/>
      <c r="H147" s="58"/>
    </row>
    <row r="148" spans="1:8">
      <c r="A148" s="210" t="s">
        <v>334</v>
      </c>
      <c r="B148" s="210">
        <v>330</v>
      </c>
      <c r="C148" s="211">
        <v>10</v>
      </c>
      <c r="D148" s="211" t="s">
        <v>68</v>
      </c>
      <c r="E148" s="210"/>
      <c r="F148" s="210"/>
      <c r="G148" s="210"/>
      <c r="H148" s="228">
        <f>H149+H152+H155</f>
        <v>330.9</v>
      </c>
    </row>
    <row r="149" spans="1:8" ht="36" customHeight="1">
      <c r="A149" s="215" t="s">
        <v>340</v>
      </c>
      <c r="B149" s="210">
        <v>330</v>
      </c>
      <c r="C149" s="211" t="s">
        <v>74</v>
      </c>
      <c r="D149" s="211" t="s">
        <v>68</v>
      </c>
      <c r="E149" s="210" t="s">
        <v>343</v>
      </c>
      <c r="F149" s="210"/>
      <c r="G149" s="210"/>
      <c r="H149" s="228">
        <f>H150</f>
        <v>36</v>
      </c>
    </row>
    <row r="150" spans="1:8" ht="38.25">
      <c r="A150" s="214" t="s">
        <v>341</v>
      </c>
      <c r="B150" s="209">
        <v>330</v>
      </c>
      <c r="C150" s="212" t="s">
        <v>74</v>
      </c>
      <c r="D150" s="212" t="s">
        <v>68</v>
      </c>
      <c r="E150" s="209" t="s">
        <v>342</v>
      </c>
      <c r="F150" s="209"/>
      <c r="G150" s="209"/>
      <c r="H150" s="229">
        <f>H151</f>
        <v>36</v>
      </c>
    </row>
    <row r="151" spans="1:8" ht="25.5">
      <c r="A151" s="227" t="s">
        <v>183</v>
      </c>
      <c r="B151" s="224">
        <v>330</v>
      </c>
      <c r="C151" s="225" t="s">
        <v>74</v>
      </c>
      <c r="D151" s="225" t="s">
        <v>68</v>
      </c>
      <c r="E151" s="224" t="s">
        <v>342</v>
      </c>
      <c r="F151" s="224">
        <v>200</v>
      </c>
      <c r="G151" s="224"/>
      <c r="H151" s="230">
        <v>36</v>
      </c>
    </row>
    <row r="152" spans="1:8">
      <c r="A152" s="210" t="s">
        <v>146</v>
      </c>
      <c r="B152" s="210">
        <v>330</v>
      </c>
      <c r="C152" s="211" t="s">
        <v>74</v>
      </c>
      <c r="D152" s="211" t="s">
        <v>68</v>
      </c>
      <c r="E152" s="210" t="s">
        <v>196</v>
      </c>
      <c r="F152" s="210"/>
      <c r="G152" s="210"/>
      <c r="H152" s="228">
        <f>H153</f>
        <v>204</v>
      </c>
    </row>
    <row r="153" spans="1:8" ht="51">
      <c r="A153" s="214" t="s">
        <v>335</v>
      </c>
      <c r="B153" s="209">
        <v>330</v>
      </c>
      <c r="C153" s="212" t="s">
        <v>74</v>
      </c>
      <c r="D153" s="212" t="s">
        <v>68</v>
      </c>
      <c r="E153" s="209" t="s">
        <v>336</v>
      </c>
      <c r="F153" s="209"/>
      <c r="G153" s="209"/>
      <c r="H153" s="229">
        <f>H154</f>
        <v>204</v>
      </c>
    </row>
    <row r="154" spans="1:8">
      <c r="A154" s="216" t="s">
        <v>100</v>
      </c>
      <c r="B154" s="222">
        <v>330</v>
      </c>
      <c r="C154" s="217" t="s">
        <v>74</v>
      </c>
      <c r="D154" s="218" t="s">
        <v>68</v>
      </c>
      <c r="E154" s="219" t="s">
        <v>336</v>
      </c>
      <c r="F154" s="220" t="s">
        <v>84</v>
      </c>
      <c r="G154" s="221">
        <v>408</v>
      </c>
      <c r="H154" s="230">
        <v>204</v>
      </c>
    </row>
    <row r="155" spans="1:8">
      <c r="A155" s="210" t="s">
        <v>149</v>
      </c>
      <c r="B155" s="210">
        <v>330</v>
      </c>
      <c r="C155" s="211" t="s">
        <v>74</v>
      </c>
      <c r="D155" s="211" t="s">
        <v>68</v>
      </c>
      <c r="E155" s="210" t="s">
        <v>190</v>
      </c>
      <c r="F155" s="210"/>
      <c r="G155" s="210"/>
      <c r="H155" s="228">
        <f>H156+H158</f>
        <v>90.9</v>
      </c>
    </row>
    <row r="156" spans="1:8" ht="76.5">
      <c r="A156" s="223" t="s">
        <v>319</v>
      </c>
      <c r="B156" s="209">
        <v>330</v>
      </c>
      <c r="C156" s="212" t="s">
        <v>74</v>
      </c>
      <c r="D156" s="212" t="s">
        <v>68</v>
      </c>
      <c r="E156" s="209" t="s">
        <v>337</v>
      </c>
      <c r="F156" s="209"/>
      <c r="G156" s="209"/>
      <c r="H156" s="229">
        <f>H157</f>
        <v>90</v>
      </c>
    </row>
    <row r="157" spans="1:8" ht="25.5">
      <c r="A157" s="227" t="s">
        <v>183</v>
      </c>
      <c r="B157" s="224">
        <v>330</v>
      </c>
      <c r="C157" s="225" t="s">
        <v>74</v>
      </c>
      <c r="D157" s="225" t="s">
        <v>68</v>
      </c>
      <c r="E157" s="224" t="s">
        <v>337</v>
      </c>
      <c r="F157" s="226">
        <v>200</v>
      </c>
      <c r="G157" s="224"/>
      <c r="H157" s="230">
        <v>90</v>
      </c>
    </row>
    <row r="158" spans="1:8" ht="51">
      <c r="A158" s="214" t="s">
        <v>338</v>
      </c>
      <c r="B158" s="209">
        <v>330</v>
      </c>
      <c r="C158" s="212" t="s">
        <v>74</v>
      </c>
      <c r="D158" s="212" t="s">
        <v>68</v>
      </c>
      <c r="E158" s="209" t="s">
        <v>339</v>
      </c>
      <c r="F158" s="213"/>
      <c r="G158" s="209"/>
      <c r="H158" s="229">
        <f>H159</f>
        <v>0.9</v>
      </c>
    </row>
    <row r="159" spans="1:8" ht="25.5">
      <c r="A159" s="227" t="s">
        <v>183</v>
      </c>
      <c r="B159" s="224">
        <v>330</v>
      </c>
      <c r="C159" s="225" t="s">
        <v>74</v>
      </c>
      <c r="D159" s="225" t="s">
        <v>68</v>
      </c>
      <c r="E159" s="224" t="s">
        <v>339</v>
      </c>
      <c r="F159" s="226">
        <v>200</v>
      </c>
      <c r="G159" s="224"/>
      <c r="H159" s="230">
        <v>0.9</v>
      </c>
    </row>
  </sheetData>
  <mergeCells count="78">
    <mergeCell ref="F67:G67"/>
    <mergeCell ref="F68:G68"/>
    <mergeCell ref="F69:G69"/>
    <mergeCell ref="F70:G70"/>
    <mergeCell ref="F99:G99"/>
    <mergeCell ref="F92:G92"/>
    <mergeCell ref="F79:G79"/>
    <mergeCell ref="F81:G81"/>
    <mergeCell ref="F93:G93"/>
    <mergeCell ref="F98:G98"/>
    <mergeCell ref="F146:G146"/>
    <mergeCell ref="F147:G147"/>
    <mergeCell ref="F120:G120"/>
    <mergeCell ref="F125:G125"/>
    <mergeCell ref="F126:G126"/>
    <mergeCell ref="F127:G127"/>
    <mergeCell ref="F135:G135"/>
    <mergeCell ref="F136:G136"/>
    <mergeCell ref="F131:G131"/>
    <mergeCell ref="F145:G145"/>
    <mergeCell ref="F128:G128"/>
    <mergeCell ref="F144:G144"/>
    <mergeCell ref="F129:G129"/>
    <mergeCell ref="F132:G132"/>
    <mergeCell ref="F141:G141"/>
    <mergeCell ref="F143:G143"/>
    <mergeCell ref="F119:G119"/>
    <mergeCell ref="F89:G89"/>
    <mergeCell ref="F108:G108"/>
    <mergeCell ref="F109:G109"/>
    <mergeCell ref="F138:G138"/>
    <mergeCell ref="F110:G110"/>
    <mergeCell ref="F111:G111"/>
    <mergeCell ref="F113:G113"/>
    <mergeCell ref="F139:G139"/>
    <mergeCell ref="F40:G40"/>
    <mergeCell ref="F142:G142"/>
    <mergeCell ref="F77:G77"/>
    <mergeCell ref="F82:G82"/>
    <mergeCell ref="F84:G84"/>
    <mergeCell ref="F85:G85"/>
    <mergeCell ref="F112:G112"/>
    <mergeCell ref="F51:G51"/>
    <mergeCell ref="F72:G72"/>
    <mergeCell ref="F73:G73"/>
    <mergeCell ref="F71:G71"/>
    <mergeCell ref="F75:G75"/>
    <mergeCell ref="F90:G90"/>
    <mergeCell ref="F86:G86"/>
    <mergeCell ref="F87:G87"/>
    <mergeCell ref="F29:G29"/>
    <mergeCell ref="F30:G30"/>
    <mergeCell ref="F31:G31"/>
    <mergeCell ref="F49:G49"/>
    <mergeCell ref="F50:G50"/>
    <mergeCell ref="F47:G47"/>
    <mergeCell ref="F48:G48"/>
    <mergeCell ref="F38:G38"/>
    <mergeCell ref="F39:G39"/>
    <mergeCell ref="F41:G41"/>
    <mergeCell ref="F28:G28"/>
    <mergeCell ref="F11:G11"/>
    <mergeCell ref="A8:A9"/>
    <mergeCell ref="C8:C9"/>
    <mergeCell ref="D8:D9"/>
    <mergeCell ref="E8:E9"/>
    <mergeCell ref="B8:B9"/>
    <mergeCell ref="F10:G10"/>
    <mergeCell ref="F13:G13"/>
    <mergeCell ref="F14:G14"/>
    <mergeCell ref="F15:G15"/>
    <mergeCell ref="F16:G16"/>
    <mergeCell ref="F17:G17"/>
    <mergeCell ref="A6:H6"/>
    <mergeCell ref="F7:G7"/>
    <mergeCell ref="C1:H4"/>
    <mergeCell ref="F8:G9"/>
    <mergeCell ref="A5:H5"/>
  </mergeCells>
  <phoneticPr fontId="0" type="noConversion"/>
  <pageMargins left="1.1811023622047245" right="0" top="0.19685039370078741" bottom="0.15748031496062992" header="0.23622047244094491" footer="0.19685039370078741"/>
  <pageSetup paperSize="9" scale="75" fitToWidth="0" fitToHeight="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45"/>
    <pageSetUpPr fitToPage="1"/>
  </sheetPr>
  <dimension ref="A2:O58"/>
  <sheetViews>
    <sheetView view="pageBreakPreview" zoomScaleNormal="100" zoomScaleSheetLayoutView="100" workbookViewId="0">
      <selection activeCell="F2" sqref="F2:I5"/>
    </sheetView>
  </sheetViews>
  <sheetFormatPr defaultRowHeight="12.75"/>
  <cols>
    <col min="1" max="1" width="9" customWidth="1"/>
    <col min="2" max="2" width="9.85546875" customWidth="1"/>
    <col min="3" max="3" width="31.85546875" customWidth="1"/>
    <col min="4" max="5" width="8" customWidth="1"/>
    <col min="6" max="6" width="9.85546875" customWidth="1"/>
    <col min="7" max="7" width="15.140625" customWidth="1"/>
    <col min="8" max="8" width="8" customWidth="1"/>
    <col min="9" max="9" width="23.28515625" customWidth="1"/>
    <col min="10" max="10" width="11.140625" customWidth="1"/>
  </cols>
  <sheetData>
    <row r="2" spans="1:15" ht="15" customHeight="1">
      <c r="A2" s="115"/>
      <c r="B2" s="115"/>
      <c r="C2" s="74"/>
      <c r="D2" s="74"/>
      <c r="E2" s="74"/>
      <c r="F2" s="309" t="s">
        <v>362</v>
      </c>
      <c r="G2" s="309"/>
      <c r="H2" s="309"/>
      <c r="I2" s="309"/>
      <c r="J2" s="78"/>
    </row>
    <row r="3" spans="1:15" ht="15">
      <c r="A3" s="115"/>
      <c r="B3" s="115"/>
      <c r="C3" s="76"/>
      <c r="D3" s="76"/>
      <c r="E3" s="76"/>
      <c r="F3" s="309"/>
      <c r="G3" s="309"/>
      <c r="H3" s="309"/>
      <c r="I3" s="309"/>
      <c r="J3" s="76"/>
      <c r="K3" s="75"/>
      <c r="L3" s="75"/>
      <c r="M3" s="75"/>
      <c r="N3" s="75"/>
      <c r="O3" s="75"/>
    </row>
    <row r="4" spans="1:15" ht="15">
      <c r="A4" s="115"/>
      <c r="B4" s="115"/>
      <c r="C4" s="76" t="s">
        <v>142</v>
      </c>
      <c r="D4" s="76"/>
      <c r="E4" s="76"/>
      <c r="F4" s="309"/>
      <c r="G4" s="309"/>
      <c r="H4" s="309"/>
      <c r="I4" s="309"/>
      <c r="J4" s="76"/>
      <c r="K4" s="75"/>
      <c r="L4" s="77"/>
      <c r="M4" s="77"/>
    </row>
    <row r="5" spans="1:15" ht="33" customHeight="1">
      <c r="A5" s="115"/>
      <c r="B5" s="115"/>
      <c r="C5" s="282"/>
      <c r="D5" s="199"/>
      <c r="E5" s="199"/>
      <c r="F5" s="309"/>
      <c r="G5" s="309"/>
      <c r="H5" s="309"/>
      <c r="I5" s="309"/>
      <c r="J5" s="6"/>
      <c r="K5" s="6"/>
      <c r="L5" s="6"/>
      <c r="M5" s="6"/>
      <c r="N5" s="6"/>
    </row>
    <row r="6" spans="1:15" ht="17.25" customHeight="1">
      <c r="A6" s="115"/>
      <c r="B6" s="115"/>
      <c r="C6" s="282"/>
      <c r="D6" s="199"/>
      <c r="E6" s="199"/>
      <c r="F6" s="199"/>
      <c r="G6" s="199"/>
      <c r="H6" s="199"/>
      <c r="I6" s="115"/>
    </row>
    <row r="7" spans="1:15">
      <c r="A7" s="115"/>
      <c r="B7" s="115"/>
      <c r="C7" s="115"/>
      <c r="D7" s="115"/>
      <c r="E7" s="115"/>
      <c r="F7" s="115"/>
      <c r="G7" s="115"/>
      <c r="H7" s="115"/>
      <c r="I7" s="115"/>
    </row>
    <row r="8" spans="1:15" ht="15.75">
      <c r="A8" s="263" t="s">
        <v>346</v>
      </c>
      <c r="B8" s="263"/>
      <c r="C8" s="263"/>
      <c r="D8" s="263"/>
      <c r="E8" s="263"/>
      <c r="F8" s="263"/>
      <c r="G8" s="263"/>
      <c r="H8" s="263"/>
      <c r="I8" s="263"/>
    </row>
    <row r="9" spans="1:15" ht="15.75">
      <c r="A9" s="263" t="s">
        <v>347</v>
      </c>
      <c r="B9" s="263"/>
      <c r="C9" s="263"/>
      <c r="D9" s="263"/>
      <c r="E9" s="263"/>
      <c r="F9" s="263"/>
      <c r="G9" s="263"/>
      <c r="H9" s="263"/>
      <c r="I9" s="263"/>
    </row>
    <row r="10" spans="1:15" ht="14.25">
      <c r="A10" s="115"/>
      <c r="B10" s="115"/>
      <c r="C10" s="116"/>
      <c r="D10" s="116"/>
      <c r="E10" s="116"/>
      <c r="F10" s="116"/>
      <c r="G10" s="116"/>
      <c r="H10" s="116"/>
      <c r="I10" s="115"/>
    </row>
    <row r="11" spans="1:15" ht="14.25">
      <c r="A11" s="115"/>
      <c r="B11" s="115"/>
      <c r="C11" s="116"/>
      <c r="D11" s="116"/>
      <c r="E11" s="116"/>
      <c r="F11" s="116"/>
      <c r="G11" s="116"/>
      <c r="H11" s="116"/>
      <c r="I11" s="115"/>
    </row>
    <row r="12" spans="1:15">
      <c r="A12" s="310" t="s">
        <v>32</v>
      </c>
      <c r="B12" s="310"/>
      <c r="C12" s="310"/>
      <c r="D12" s="311" t="s">
        <v>33</v>
      </c>
      <c r="E12" s="311" t="s">
        <v>34</v>
      </c>
      <c r="F12" s="311" t="s">
        <v>35</v>
      </c>
      <c r="G12" s="311" t="s">
        <v>258</v>
      </c>
      <c r="H12" s="311" t="s">
        <v>37</v>
      </c>
      <c r="I12" s="310" t="s">
        <v>221</v>
      </c>
    </row>
    <row r="13" spans="1:15" ht="46.5" customHeight="1">
      <c r="A13" s="310"/>
      <c r="B13" s="310"/>
      <c r="C13" s="310"/>
      <c r="D13" s="311"/>
      <c r="E13" s="311"/>
      <c r="F13" s="311"/>
      <c r="G13" s="311"/>
      <c r="H13" s="311"/>
      <c r="I13" s="310"/>
    </row>
    <row r="14" spans="1:15" ht="15.75">
      <c r="A14" s="313">
        <v>1</v>
      </c>
      <c r="B14" s="313"/>
      <c r="C14" s="313"/>
      <c r="D14" s="258">
        <v>2</v>
      </c>
      <c r="E14" s="258">
        <v>3</v>
      </c>
      <c r="F14" s="258">
        <v>4</v>
      </c>
      <c r="G14" s="258">
        <v>5</v>
      </c>
      <c r="H14" s="258">
        <v>6</v>
      </c>
      <c r="I14" s="258">
        <v>7</v>
      </c>
    </row>
    <row r="15" spans="1:15" ht="15.75">
      <c r="A15" s="314" t="s">
        <v>259</v>
      </c>
      <c r="B15" s="314"/>
      <c r="C15" s="314"/>
      <c r="D15" s="121"/>
      <c r="E15" s="121"/>
      <c r="F15" s="121"/>
      <c r="G15" s="121"/>
      <c r="H15" s="121"/>
      <c r="I15" s="173" t="str">
        <f>I16</f>
        <v>36,0</v>
      </c>
    </row>
    <row r="16" spans="1:15" ht="32.25" customHeight="1">
      <c r="A16" s="315" t="s">
        <v>348</v>
      </c>
      <c r="B16" s="315"/>
      <c r="C16" s="315"/>
      <c r="D16" s="231" t="s">
        <v>200</v>
      </c>
      <c r="E16" s="231" t="s">
        <v>74</v>
      </c>
      <c r="F16" s="231"/>
      <c r="G16" s="258"/>
      <c r="H16" s="258"/>
      <c r="I16" s="231" t="s">
        <v>351</v>
      </c>
    </row>
    <row r="17" spans="1:9" ht="29.25" customHeight="1">
      <c r="A17" s="315" t="s">
        <v>85</v>
      </c>
      <c r="B17" s="315"/>
      <c r="C17" s="315"/>
      <c r="D17" s="231" t="s">
        <v>200</v>
      </c>
      <c r="E17" s="231" t="s">
        <v>74</v>
      </c>
      <c r="F17" s="231" t="s">
        <v>68</v>
      </c>
      <c r="G17" s="258"/>
      <c r="H17" s="258"/>
      <c r="I17" s="234">
        <f>I18</f>
        <v>36</v>
      </c>
    </row>
    <row r="18" spans="1:9" ht="52.5" customHeight="1">
      <c r="A18" s="312" t="s">
        <v>349</v>
      </c>
      <c r="B18" s="312"/>
      <c r="C18" s="312"/>
      <c r="D18" s="156">
        <v>330</v>
      </c>
      <c r="E18" s="156">
        <v>10</v>
      </c>
      <c r="F18" s="232" t="s">
        <v>68</v>
      </c>
      <c r="G18" s="156" t="s">
        <v>343</v>
      </c>
      <c r="H18" s="156"/>
      <c r="I18" s="233">
        <f>I19</f>
        <v>36</v>
      </c>
    </row>
    <row r="19" spans="1:9" ht="46.5" customHeight="1">
      <c r="A19" s="312" t="s">
        <v>350</v>
      </c>
      <c r="B19" s="312"/>
      <c r="C19" s="312"/>
      <c r="D19" s="156">
        <v>330</v>
      </c>
      <c r="E19" s="156">
        <v>10</v>
      </c>
      <c r="F19" s="232" t="s">
        <v>68</v>
      </c>
      <c r="G19" s="156" t="s">
        <v>342</v>
      </c>
      <c r="H19" s="156"/>
      <c r="I19" s="233">
        <f>I20</f>
        <v>36</v>
      </c>
    </row>
    <row r="20" spans="1:9" ht="34.5" customHeight="1">
      <c r="A20" s="312" t="s">
        <v>183</v>
      </c>
      <c r="B20" s="312"/>
      <c r="C20" s="312"/>
      <c r="D20" s="156">
        <v>330</v>
      </c>
      <c r="E20" s="156">
        <v>10</v>
      </c>
      <c r="F20" s="232" t="s">
        <v>68</v>
      </c>
      <c r="G20" s="156" t="s">
        <v>342</v>
      </c>
      <c r="H20" s="156">
        <v>200</v>
      </c>
      <c r="I20" s="233">
        <v>36</v>
      </c>
    </row>
    <row r="21" spans="1:9">
      <c r="I21" s="73"/>
    </row>
    <row r="22" spans="1:9">
      <c r="I22" s="73"/>
    </row>
    <row r="23" spans="1:9">
      <c r="I23" s="73"/>
    </row>
    <row r="24" spans="1:9">
      <c r="I24" s="73"/>
    </row>
    <row r="25" spans="1:9">
      <c r="I25" s="73"/>
    </row>
    <row r="26" spans="1:9">
      <c r="I26" s="73"/>
    </row>
    <row r="27" spans="1:9">
      <c r="I27" s="73"/>
    </row>
    <row r="28" spans="1:9">
      <c r="I28" s="73"/>
    </row>
    <row r="29" spans="1:9">
      <c r="I29" s="73"/>
    </row>
    <row r="30" spans="1:9">
      <c r="I30" s="73"/>
    </row>
    <row r="31" spans="1:9">
      <c r="I31" s="73"/>
    </row>
    <row r="32" spans="1:9">
      <c r="I32" s="73"/>
    </row>
    <row r="33" spans="9:9">
      <c r="I33" s="73"/>
    </row>
    <row r="34" spans="9:9">
      <c r="I34" s="73"/>
    </row>
    <row r="35" spans="9:9">
      <c r="I35" s="73"/>
    </row>
    <row r="36" spans="9:9">
      <c r="I36" s="73"/>
    </row>
    <row r="37" spans="9:9">
      <c r="I37" s="73"/>
    </row>
    <row r="38" spans="9:9">
      <c r="I38" s="73"/>
    </row>
    <row r="39" spans="9:9">
      <c r="I39" s="73"/>
    </row>
    <row r="40" spans="9:9">
      <c r="I40" s="73"/>
    </row>
    <row r="41" spans="9:9">
      <c r="I41" s="73"/>
    </row>
    <row r="42" spans="9:9">
      <c r="I42" s="73"/>
    </row>
    <row r="43" spans="9:9">
      <c r="I43" s="73"/>
    </row>
    <row r="44" spans="9:9">
      <c r="I44" s="73"/>
    </row>
    <row r="45" spans="9:9">
      <c r="I45" s="73"/>
    </row>
    <row r="46" spans="9:9">
      <c r="I46" s="73"/>
    </row>
    <row r="47" spans="9:9">
      <c r="I47" s="73"/>
    </row>
    <row r="48" spans="9:9">
      <c r="I48" s="73"/>
    </row>
    <row r="49" spans="9:9">
      <c r="I49" s="73"/>
    </row>
    <row r="50" spans="9:9">
      <c r="I50" s="73"/>
    </row>
    <row r="51" spans="9:9">
      <c r="I51" s="73"/>
    </row>
    <row r="52" spans="9:9">
      <c r="I52" s="73"/>
    </row>
    <row r="53" spans="9:9">
      <c r="I53" s="73"/>
    </row>
    <row r="54" spans="9:9">
      <c r="I54" s="73"/>
    </row>
    <row r="55" spans="9:9">
      <c r="I55" s="73"/>
    </row>
    <row r="56" spans="9:9">
      <c r="I56" s="73"/>
    </row>
    <row r="57" spans="9:9">
      <c r="I57" s="73"/>
    </row>
    <row r="58" spans="9:9">
      <c r="I58" s="73"/>
    </row>
  </sheetData>
  <mergeCells count="18">
    <mergeCell ref="A19:C19"/>
    <mergeCell ref="A20:C20"/>
    <mergeCell ref="I12:I13"/>
    <mergeCell ref="A14:C14"/>
    <mergeCell ref="A15:C15"/>
    <mergeCell ref="A16:C16"/>
    <mergeCell ref="A17:C17"/>
    <mergeCell ref="A18:C18"/>
    <mergeCell ref="F2:I5"/>
    <mergeCell ref="C5:C6"/>
    <mergeCell ref="A8:I8"/>
    <mergeCell ref="A9:I9"/>
    <mergeCell ref="A12:C13"/>
    <mergeCell ref="D12:D13"/>
    <mergeCell ref="E12:E13"/>
    <mergeCell ref="F12:F13"/>
    <mergeCell ref="G12:G13"/>
    <mergeCell ref="H12:H13"/>
  </mergeCells>
  <pageMargins left="1.1811023622047245" right="0.19685039370078741" top="0.98425196850393704" bottom="0.98425196850393704" header="0.51181102362204722" footer="0.51181102362204722"/>
  <pageSetup paperSize="9" scale="72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45"/>
    <pageSetUpPr fitToPage="1"/>
  </sheetPr>
  <dimension ref="A2:O58"/>
  <sheetViews>
    <sheetView view="pageBreakPreview" zoomScaleNormal="100" zoomScaleSheetLayoutView="100" workbookViewId="0">
      <selection activeCell="F2" sqref="F2:I5"/>
    </sheetView>
  </sheetViews>
  <sheetFormatPr defaultRowHeight="12.75"/>
  <cols>
    <col min="1" max="1" width="9" customWidth="1"/>
    <col min="2" max="2" width="9.85546875" customWidth="1"/>
    <col min="3" max="3" width="31.85546875" customWidth="1"/>
    <col min="4" max="5" width="8" customWidth="1"/>
    <col min="6" max="6" width="9.85546875" customWidth="1"/>
    <col min="7" max="7" width="15.140625" customWidth="1"/>
    <col min="8" max="8" width="8" customWidth="1"/>
    <col min="9" max="9" width="23.28515625" customWidth="1"/>
    <col min="10" max="10" width="11.140625" customWidth="1"/>
  </cols>
  <sheetData>
    <row r="2" spans="1:15" ht="15" customHeight="1">
      <c r="A2" s="115"/>
      <c r="B2" s="115"/>
      <c r="C2" s="74"/>
      <c r="D2" s="74"/>
      <c r="E2" s="74"/>
      <c r="F2" s="309" t="s">
        <v>363</v>
      </c>
      <c r="G2" s="309"/>
      <c r="H2" s="309"/>
      <c r="I2" s="309"/>
      <c r="J2" s="78"/>
    </row>
    <row r="3" spans="1:15" ht="15">
      <c r="A3" s="115"/>
      <c r="B3" s="115"/>
      <c r="C3" s="76"/>
      <c r="D3" s="76"/>
      <c r="E3" s="76"/>
      <c r="F3" s="309"/>
      <c r="G3" s="309"/>
      <c r="H3" s="309"/>
      <c r="I3" s="309"/>
      <c r="J3" s="76"/>
      <c r="K3" s="75"/>
      <c r="L3" s="75"/>
      <c r="M3" s="75"/>
      <c r="N3" s="75"/>
      <c r="O3" s="75"/>
    </row>
    <row r="4" spans="1:15" ht="15">
      <c r="A4" s="115"/>
      <c r="B4" s="115"/>
      <c r="C4" s="76" t="s">
        <v>142</v>
      </c>
      <c r="D4" s="76"/>
      <c r="E4" s="76"/>
      <c r="F4" s="309"/>
      <c r="G4" s="309"/>
      <c r="H4" s="309"/>
      <c r="I4" s="309"/>
      <c r="J4" s="76"/>
      <c r="K4" s="75"/>
      <c r="L4" s="77"/>
      <c r="M4" s="77"/>
    </row>
    <row r="5" spans="1:15" ht="33" customHeight="1">
      <c r="A5" s="115"/>
      <c r="B5" s="115"/>
      <c r="C5" s="282"/>
      <c r="D5" s="81"/>
      <c r="E5" s="81"/>
      <c r="F5" s="309"/>
      <c r="G5" s="309"/>
      <c r="H5" s="309"/>
      <c r="I5" s="309"/>
      <c r="J5" s="6"/>
      <c r="K5" s="6"/>
      <c r="L5" s="6"/>
      <c r="M5" s="6"/>
      <c r="N5" s="6"/>
    </row>
    <row r="6" spans="1:15" ht="17.25" customHeight="1">
      <c r="A6" s="115"/>
      <c r="B6" s="115"/>
      <c r="C6" s="282"/>
      <c r="D6" s="81"/>
      <c r="E6" s="81"/>
      <c r="F6" s="81"/>
      <c r="G6" s="81"/>
      <c r="H6" s="81"/>
      <c r="I6" s="115"/>
    </row>
    <row r="7" spans="1:15">
      <c r="A7" s="115"/>
      <c r="B7" s="115"/>
      <c r="C7" s="115"/>
      <c r="D7" s="115"/>
      <c r="E7" s="115"/>
      <c r="F7" s="115"/>
      <c r="G7" s="115"/>
      <c r="H7" s="115"/>
      <c r="I7" s="115"/>
    </row>
    <row r="8" spans="1:15" ht="15.75">
      <c r="A8" s="263" t="s">
        <v>257</v>
      </c>
      <c r="B8" s="263"/>
      <c r="C8" s="263"/>
      <c r="D8" s="263"/>
      <c r="E8" s="263"/>
      <c r="F8" s="263"/>
      <c r="G8" s="263"/>
      <c r="H8" s="263"/>
      <c r="I8" s="263"/>
    </row>
    <row r="9" spans="1:15" ht="15.75">
      <c r="A9" s="263" t="s">
        <v>332</v>
      </c>
      <c r="B9" s="263"/>
      <c r="C9" s="263"/>
      <c r="D9" s="263"/>
      <c r="E9" s="263"/>
      <c r="F9" s="263"/>
      <c r="G9" s="263"/>
      <c r="H9" s="263"/>
      <c r="I9" s="263"/>
    </row>
    <row r="10" spans="1:15" ht="14.25">
      <c r="A10" s="115"/>
      <c r="B10" s="115"/>
      <c r="C10" s="116"/>
      <c r="D10" s="116"/>
      <c r="E10" s="116"/>
      <c r="F10" s="116"/>
      <c r="G10" s="116"/>
      <c r="H10" s="116"/>
      <c r="I10" s="115"/>
    </row>
    <row r="11" spans="1:15" ht="14.25">
      <c r="A11" s="115"/>
      <c r="B11" s="115"/>
      <c r="C11" s="116"/>
      <c r="D11" s="116"/>
      <c r="E11" s="116"/>
      <c r="F11" s="116"/>
      <c r="G11" s="116"/>
      <c r="H11" s="116"/>
      <c r="I11" s="115"/>
    </row>
    <row r="12" spans="1:15">
      <c r="A12" s="310" t="s">
        <v>32</v>
      </c>
      <c r="B12" s="310"/>
      <c r="C12" s="310"/>
      <c r="D12" s="311" t="s">
        <v>33</v>
      </c>
      <c r="E12" s="311" t="s">
        <v>34</v>
      </c>
      <c r="F12" s="311" t="s">
        <v>35</v>
      </c>
      <c r="G12" s="311" t="s">
        <v>258</v>
      </c>
      <c r="H12" s="311" t="s">
        <v>37</v>
      </c>
      <c r="I12" s="310" t="s">
        <v>221</v>
      </c>
    </row>
    <row r="13" spans="1:15" ht="46.5" customHeight="1">
      <c r="A13" s="310"/>
      <c r="B13" s="310"/>
      <c r="C13" s="310"/>
      <c r="D13" s="311"/>
      <c r="E13" s="311"/>
      <c r="F13" s="311"/>
      <c r="G13" s="311"/>
      <c r="H13" s="311"/>
      <c r="I13" s="310"/>
    </row>
    <row r="14" spans="1:15" ht="15.75">
      <c r="A14" s="313">
        <v>1</v>
      </c>
      <c r="B14" s="313"/>
      <c r="C14" s="313"/>
      <c r="D14" s="172">
        <v>2</v>
      </c>
      <c r="E14" s="172">
        <v>3</v>
      </c>
      <c r="F14" s="172">
        <v>4</v>
      </c>
      <c r="G14" s="172">
        <v>5</v>
      </c>
      <c r="H14" s="172">
        <v>6</v>
      </c>
      <c r="I14" s="172">
        <v>7</v>
      </c>
    </row>
    <row r="15" spans="1:15" ht="15.75">
      <c r="A15" s="316" t="s">
        <v>259</v>
      </c>
      <c r="B15" s="317"/>
      <c r="C15" s="318"/>
      <c r="D15" s="121"/>
      <c r="E15" s="121"/>
      <c r="F15" s="121"/>
      <c r="G15" s="121"/>
      <c r="H15" s="121"/>
      <c r="I15" s="173">
        <f>I16+I17</f>
        <v>549.29999999999995</v>
      </c>
    </row>
    <row r="16" spans="1:15" ht="87" customHeight="1">
      <c r="A16" s="319" t="s">
        <v>283</v>
      </c>
      <c r="B16" s="320"/>
      <c r="C16" s="321"/>
      <c r="D16" s="172" t="s">
        <v>200</v>
      </c>
      <c r="E16" s="172" t="s">
        <v>42</v>
      </c>
      <c r="F16" s="172" t="s">
        <v>52</v>
      </c>
      <c r="G16" s="172" t="s">
        <v>191</v>
      </c>
      <c r="H16" s="172" t="s">
        <v>54</v>
      </c>
      <c r="I16" s="193" t="s">
        <v>333</v>
      </c>
    </row>
    <row r="17" spans="1:9" ht="78.75" customHeight="1">
      <c r="A17" s="319" t="s">
        <v>202</v>
      </c>
      <c r="B17" s="320"/>
      <c r="C17" s="321"/>
      <c r="D17" s="172" t="s">
        <v>200</v>
      </c>
      <c r="E17" s="172" t="s">
        <v>42</v>
      </c>
      <c r="F17" s="172" t="s">
        <v>64</v>
      </c>
      <c r="G17" s="172" t="s">
        <v>204</v>
      </c>
      <c r="H17" s="172" t="s">
        <v>54</v>
      </c>
      <c r="I17" s="174">
        <v>85.4</v>
      </c>
    </row>
    <row r="18" spans="1:9">
      <c r="I18" s="73"/>
    </row>
    <row r="19" spans="1:9">
      <c r="I19" s="73"/>
    </row>
    <row r="20" spans="1:9">
      <c r="I20" s="73"/>
    </row>
    <row r="21" spans="1:9">
      <c r="I21" s="73"/>
    </row>
    <row r="22" spans="1:9">
      <c r="I22" s="73"/>
    </row>
    <row r="23" spans="1:9">
      <c r="I23" s="73"/>
    </row>
    <row r="24" spans="1:9">
      <c r="I24" s="73"/>
    </row>
    <row r="25" spans="1:9">
      <c r="I25" s="73"/>
    </row>
    <row r="26" spans="1:9">
      <c r="I26" s="73"/>
    </row>
    <row r="27" spans="1:9">
      <c r="I27" s="73"/>
    </row>
    <row r="28" spans="1:9">
      <c r="I28" s="73"/>
    </row>
    <row r="29" spans="1:9">
      <c r="I29" s="73"/>
    </row>
    <row r="30" spans="1:9">
      <c r="I30" s="73"/>
    </row>
    <row r="31" spans="1:9">
      <c r="I31" s="73"/>
    </row>
    <row r="32" spans="1:9">
      <c r="I32" s="73"/>
    </row>
    <row r="33" spans="9:9">
      <c r="I33" s="73"/>
    </row>
    <row r="34" spans="9:9">
      <c r="I34" s="73"/>
    </row>
    <row r="35" spans="9:9">
      <c r="I35" s="73"/>
    </row>
    <row r="36" spans="9:9">
      <c r="I36" s="73"/>
    </row>
    <row r="37" spans="9:9">
      <c r="I37" s="73"/>
    </row>
    <row r="38" spans="9:9">
      <c r="I38" s="73"/>
    </row>
    <row r="39" spans="9:9">
      <c r="I39" s="73"/>
    </row>
    <row r="40" spans="9:9">
      <c r="I40" s="73"/>
    </row>
    <row r="41" spans="9:9">
      <c r="I41" s="73"/>
    </row>
    <row r="42" spans="9:9">
      <c r="I42" s="73"/>
    </row>
    <row r="43" spans="9:9">
      <c r="I43" s="73"/>
    </row>
    <row r="44" spans="9:9">
      <c r="I44" s="73"/>
    </row>
    <row r="45" spans="9:9">
      <c r="I45" s="73"/>
    </row>
    <row r="46" spans="9:9">
      <c r="I46" s="73"/>
    </row>
    <row r="47" spans="9:9">
      <c r="I47" s="73"/>
    </row>
    <row r="48" spans="9:9">
      <c r="I48" s="73"/>
    </row>
    <row r="49" spans="9:9">
      <c r="I49" s="73"/>
    </row>
    <row r="50" spans="9:9">
      <c r="I50" s="73"/>
    </row>
    <row r="51" spans="9:9">
      <c r="I51" s="73"/>
    </row>
    <row r="52" spans="9:9">
      <c r="I52" s="73"/>
    </row>
    <row r="53" spans="9:9">
      <c r="I53" s="73"/>
    </row>
    <row r="54" spans="9:9">
      <c r="I54" s="73"/>
    </row>
    <row r="55" spans="9:9">
      <c r="I55" s="73"/>
    </row>
    <row r="56" spans="9:9">
      <c r="I56" s="73"/>
    </row>
    <row r="57" spans="9:9">
      <c r="I57" s="73"/>
    </row>
    <row r="58" spans="9:9">
      <c r="I58" s="73"/>
    </row>
  </sheetData>
  <mergeCells count="15">
    <mergeCell ref="A14:C14"/>
    <mergeCell ref="A15:C15"/>
    <mergeCell ref="A16:C16"/>
    <mergeCell ref="A17:C17"/>
    <mergeCell ref="A12:C13"/>
    <mergeCell ref="C5:C6"/>
    <mergeCell ref="A8:I8"/>
    <mergeCell ref="A9:I9"/>
    <mergeCell ref="I12:I13"/>
    <mergeCell ref="D12:D13"/>
    <mergeCell ref="E12:E13"/>
    <mergeCell ref="F12:F13"/>
    <mergeCell ref="G12:G13"/>
    <mergeCell ref="H12:H13"/>
    <mergeCell ref="F2:I5"/>
  </mergeCells>
  <pageMargins left="1.1811023622047245" right="0.19685039370078741" top="0.98425196850393704" bottom="0.98425196850393704" header="0.51181102362204722" footer="0.51181102362204722"/>
  <pageSetup paperSize="9" scale="72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 </vt:lpstr>
      <vt:lpstr>приложение 7</vt:lpstr>
      <vt:lpstr>'приложение 5'!Область_печати</vt:lpstr>
      <vt:lpstr>'приложение 6 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2017-12-11T06:36:54Z</cp:lastPrinted>
  <dcterms:created xsi:type="dcterms:W3CDTF">2014-02-24T11:06:22Z</dcterms:created>
  <dcterms:modified xsi:type="dcterms:W3CDTF">2017-12-11T06:38:23Z</dcterms:modified>
</cp:coreProperties>
</file>