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8415" tabRatio="682" activeTab="2"/>
  </bookViews>
  <sheets>
    <sheet name="приложение 1" sheetId="1" r:id="rId1"/>
    <sheet name="приложение 2" sheetId="3" r:id="rId2"/>
    <sheet name="приложение 3" sheetId="2" r:id="rId3"/>
    <sheet name="приложение 4" sheetId="4" r:id="rId4"/>
  </sheets>
  <definedNames>
    <definedName name="_xlnm.Print_Area" localSheetId="0">'приложение 1'!$A$1:$E$116</definedName>
    <definedName name="_xlnm.Print_Area" localSheetId="1">'приложение 2'!$A$1:$D$18</definedName>
    <definedName name="_xlnm.Print_Area" localSheetId="2">'приложение 3'!$A$1:$I$80</definedName>
  </definedNames>
  <calcPr calcId="125725"/>
</workbook>
</file>

<file path=xl/calcChain.xml><?xml version="1.0" encoding="utf-8"?>
<calcChain xmlns="http://schemas.openxmlformats.org/spreadsheetml/2006/main">
  <c r="H18" i="4"/>
  <c r="I206"/>
  <c r="H206"/>
  <c r="I204"/>
  <c r="H204"/>
  <c r="I203"/>
  <c r="H203"/>
  <c r="H201"/>
  <c r="H200"/>
  <c r="H198"/>
  <c r="H197"/>
  <c r="I196"/>
  <c r="H196"/>
  <c r="I194"/>
  <c r="H194"/>
  <c r="I192"/>
  <c r="H192"/>
  <c r="I191"/>
  <c r="H191"/>
  <c r="H189"/>
  <c r="H188"/>
  <c r="I187"/>
  <c r="H187"/>
  <c r="H158" s="1"/>
  <c r="H185"/>
  <c r="H184"/>
  <c r="H183" s="1"/>
  <c r="H182" s="1"/>
  <c r="H180"/>
  <c r="H179"/>
  <c r="H177"/>
  <c r="H174"/>
  <c r="H173" s="1"/>
  <c r="H172" s="1"/>
  <c r="H168" s="1"/>
  <c r="H170"/>
  <c r="H169"/>
  <c r="H166"/>
  <c r="H165" s="1"/>
  <c r="I163"/>
  <c r="H163"/>
  <c r="I162"/>
  <c r="H162"/>
  <c r="I161"/>
  <c r="H161"/>
  <c r="I160"/>
  <c r="H160"/>
  <c r="I159"/>
  <c r="H159"/>
  <c r="I158"/>
  <c r="I151"/>
  <c r="H151"/>
  <c r="I150"/>
  <c r="H150"/>
  <c r="I149"/>
  <c r="H149"/>
  <c r="I148"/>
  <c r="H148"/>
  <c r="I146"/>
  <c r="H146"/>
  <c r="I144"/>
  <c r="H144"/>
  <c r="I142"/>
  <c r="H142"/>
  <c r="I140"/>
  <c r="H140"/>
  <c r="I139"/>
  <c r="H139"/>
  <c r="I138"/>
  <c r="H138"/>
  <c r="I136"/>
  <c r="H136"/>
  <c r="I134"/>
  <c r="H134"/>
  <c r="I133"/>
  <c r="H133"/>
  <c r="I132"/>
  <c r="H132"/>
  <c r="I131"/>
  <c r="H131"/>
  <c r="I130"/>
  <c r="H130"/>
  <c r="I128"/>
  <c r="H128"/>
  <c r="I127"/>
  <c r="H127"/>
  <c r="I124"/>
  <c r="H124"/>
  <c r="I123"/>
  <c r="H123"/>
  <c r="I122"/>
  <c r="H122"/>
  <c r="I121"/>
  <c r="H121"/>
  <c r="I119"/>
  <c r="H119"/>
  <c r="I118"/>
  <c r="H118"/>
  <c r="I116"/>
  <c r="I113" s="1"/>
  <c r="I112" s="1"/>
  <c r="I111" s="1"/>
  <c r="H116"/>
  <c r="H114"/>
  <c r="H113"/>
  <c r="H112"/>
  <c r="H111"/>
  <c r="H110"/>
  <c r="H107"/>
  <c r="I106"/>
  <c r="H106"/>
  <c r="I105"/>
  <c r="H105"/>
  <c r="I104"/>
  <c r="H104"/>
  <c r="I102"/>
  <c r="H102"/>
  <c r="I101"/>
  <c r="H101"/>
  <c r="I100"/>
  <c r="H100"/>
  <c r="I98"/>
  <c r="H98"/>
  <c r="I96"/>
  <c r="I91" s="1"/>
  <c r="H96"/>
  <c r="H94"/>
  <c r="I92"/>
  <c r="H92"/>
  <c r="H91"/>
  <c r="H90"/>
  <c r="H89"/>
  <c r="H88"/>
  <c r="I85"/>
  <c r="H85"/>
  <c r="I84"/>
  <c r="H84"/>
  <c r="I83"/>
  <c r="H83"/>
  <c r="I82"/>
  <c r="H82"/>
  <c r="H80"/>
  <c r="H79"/>
  <c r="I77"/>
  <c r="H77"/>
  <c r="H73" s="1"/>
  <c r="H74"/>
  <c r="I73"/>
  <c r="I71"/>
  <c r="H71"/>
  <c r="I70"/>
  <c r="H70"/>
  <c r="H68"/>
  <c r="H67" s="1"/>
  <c r="H66" s="1"/>
  <c r="H65" s="1"/>
  <c r="I63"/>
  <c r="H63"/>
  <c r="I62"/>
  <c r="H62"/>
  <c r="I61"/>
  <c r="H61"/>
  <c r="I60"/>
  <c r="H60"/>
  <c r="I57"/>
  <c r="I55"/>
  <c r="H55"/>
  <c r="I54"/>
  <c r="H54"/>
  <c r="I53"/>
  <c r="I12" s="1"/>
  <c r="H53"/>
  <c r="H51"/>
  <c r="H50" s="1"/>
  <c r="H49" s="1"/>
  <c r="I47"/>
  <c r="H47"/>
  <c r="I46"/>
  <c r="H46"/>
  <c r="I45"/>
  <c r="H45"/>
  <c r="I43"/>
  <c r="H43"/>
  <c r="I42"/>
  <c r="H42"/>
  <c r="I37"/>
  <c r="H37"/>
  <c r="I36"/>
  <c r="H36"/>
  <c r="I34"/>
  <c r="H34"/>
  <c r="I33"/>
  <c r="H33"/>
  <c r="I32"/>
  <c r="H32"/>
  <c r="I31"/>
  <c r="H31"/>
  <c r="I30"/>
  <c r="H30"/>
  <c r="I26"/>
  <c r="H26"/>
  <c r="I25"/>
  <c r="H25"/>
  <c r="H23"/>
  <c r="H22"/>
  <c r="I21"/>
  <c r="H21"/>
  <c r="I20"/>
  <c r="H20"/>
  <c r="I18"/>
  <c r="I17"/>
  <c r="H17"/>
  <c r="I15"/>
  <c r="H15"/>
  <c r="I14"/>
  <c r="H14"/>
  <c r="I13"/>
  <c r="H13"/>
  <c r="D11" i="3"/>
  <c r="D12"/>
  <c r="D13"/>
  <c r="D15"/>
  <c r="D16"/>
  <c r="D17"/>
  <c r="E76" i="1"/>
  <c r="D9" i="3"/>
  <c r="D116" i="1"/>
  <c r="D112"/>
  <c r="E112"/>
  <c r="D84"/>
  <c r="E84"/>
  <c r="D89"/>
  <c r="D90"/>
  <c r="D93"/>
  <c r="D94"/>
  <c r="E94"/>
  <c r="E93" s="1"/>
  <c r="D96"/>
  <c r="D97"/>
  <c r="E97"/>
  <c r="E96" s="1"/>
  <c r="D101"/>
  <c r="E101"/>
  <c r="D109"/>
  <c r="E109"/>
  <c r="D110"/>
  <c r="D114"/>
  <c r="E114"/>
  <c r="D80"/>
  <c r="D76"/>
  <c r="D75"/>
  <c r="D74"/>
  <c r="D72"/>
  <c r="E72"/>
  <c r="D67"/>
  <c r="E67"/>
  <c r="D68"/>
  <c r="E68"/>
  <c r="D69"/>
  <c r="E69"/>
  <c r="D63"/>
  <c r="E63"/>
  <c r="D62"/>
  <c r="E62"/>
  <c r="D61"/>
  <c r="E61"/>
  <c r="D60"/>
  <c r="D40" s="1"/>
  <c r="D39" s="1"/>
  <c r="D58"/>
  <c r="E58"/>
  <c r="D54"/>
  <c r="E54"/>
  <c r="D53"/>
  <c r="E53"/>
  <c r="E52" s="1"/>
  <c r="D52"/>
  <c r="D49"/>
  <c r="E49"/>
  <c r="D48"/>
  <c r="E48"/>
  <c r="D47"/>
  <c r="E47"/>
  <c r="D45"/>
  <c r="E45"/>
  <c r="D44"/>
  <c r="E44"/>
  <c r="D42"/>
  <c r="E42"/>
  <c r="D34"/>
  <c r="E34"/>
  <c r="D33"/>
  <c r="E33"/>
  <c r="D31"/>
  <c r="E31"/>
  <c r="D30"/>
  <c r="E30"/>
  <c r="D28"/>
  <c r="E28"/>
  <c r="D26"/>
  <c r="E26"/>
  <c r="D25"/>
  <c r="E25"/>
  <c r="E22" s="1"/>
  <c r="C26"/>
  <c r="C28"/>
  <c r="C31"/>
  <c r="C30" s="1"/>
  <c r="C34"/>
  <c r="C33" s="1"/>
  <c r="C37"/>
  <c r="C36" s="1"/>
  <c r="C42"/>
  <c r="C45"/>
  <c r="C44" s="1"/>
  <c r="C49"/>
  <c r="C48" s="1"/>
  <c r="C47" s="1"/>
  <c r="C54"/>
  <c r="C53" s="1"/>
  <c r="C58"/>
  <c r="C64"/>
  <c r="C63" s="1"/>
  <c r="C69"/>
  <c r="C68" s="1"/>
  <c r="C67" s="1"/>
  <c r="C72"/>
  <c r="C78"/>
  <c r="C77" s="1"/>
  <c r="C80"/>
  <c r="C76" s="1"/>
  <c r="C86"/>
  <c r="C85" s="1"/>
  <c r="C90"/>
  <c r="C89" s="1"/>
  <c r="C84" s="1"/>
  <c r="C94"/>
  <c r="C93" s="1"/>
  <c r="C97"/>
  <c r="C96" s="1"/>
  <c r="C101"/>
  <c r="C105"/>
  <c r="C104" s="1"/>
  <c r="C103" s="1"/>
  <c r="C110"/>
  <c r="C109" s="1"/>
  <c r="C112"/>
  <c r="C114"/>
  <c r="D23"/>
  <c r="E23"/>
  <c r="D22"/>
  <c r="D9" s="1"/>
  <c r="D17"/>
  <c r="E17"/>
  <c r="E14" s="1"/>
  <c r="D14"/>
  <c r="D11"/>
  <c r="E11"/>
  <c r="D10"/>
  <c r="E10"/>
  <c r="I90" i="4" l="1"/>
  <c r="I89"/>
  <c r="I88" s="1"/>
  <c r="H57"/>
  <c r="H12" s="1"/>
  <c r="H11" s="1"/>
  <c r="H10" s="1"/>
  <c r="I110"/>
  <c r="I11" s="1"/>
  <c r="I10" s="1"/>
  <c r="E75" i="1"/>
  <c r="E74" s="1"/>
  <c r="E60" s="1"/>
  <c r="E40" s="1"/>
  <c r="E39" s="1"/>
  <c r="E9"/>
  <c r="C52"/>
  <c r="C25"/>
  <c r="C75"/>
  <c r="C74" s="1"/>
  <c r="C62"/>
  <c r="C61" s="1"/>
  <c r="C60" l="1"/>
  <c r="C40" s="1"/>
  <c r="C39" s="1"/>
  <c r="C23" l="1"/>
  <c r="C19"/>
  <c r="C17"/>
  <c r="C15"/>
  <c r="C11"/>
  <c r="C10" s="1"/>
  <c r="C14" l="1"/>
  <c r="C22"/>
  <c r="C9" s="1"/>
  <c r="C116" s="1"/>
  <c r="C14" i="3" l="1"/>
  <c r="C18" l="1"/>
  <c r="C17" s="1"/>
  <c r="C16" s="1"/>
  <c r="C15" s="1"/>
  <c r="C13"/>
  <c r="C12" s="1"/>
  <c r="C11" s="1"/>
  <c r="C10" l="1"/>
  <c r="C9" s="1"/>
</calcChain>
</file>

<file path=xl/sharedStrings.xml><?xml version="1.0" encoding="utf-8"?>
<sst xmlns="http://schemas.openxmlformats.org/spreadsheetml/2006/main" count="1241" uniqueCount="398">
  <si>
    <t>(тыс.руб.)</t>
  </si>
  <si>
    <t>Код бюджетной классификации РФ</t>
  </si>
  <si>
    <t xml:space="preserve">Наименование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</si>
  <si>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</si>
  <si>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</si>
  <si>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</si>
  <si>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</si>
  <si>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</si>
  <si>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</si>
  <si>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</si>
  <si>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</si>
  <si>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</si>
  <si>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</si>
  <si>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</si>
  <si>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</si>
  <si>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</si>
  <si>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</si>
  <si>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</si>
  <si>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</si>
  <si>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</si>
  <si>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</si>
  <si>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</si>
  <si>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</si>
  <si>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</si>
  <si>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</si>
  <si>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</si>
  <si>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</si>
  <si>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</si>
  <si>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</si>
  <si>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</si>
  <si>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</si>
  <si>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</si>
  <si>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</si>
  <si>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</si>
  <si>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</si>
  <si>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</si>
  <si>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</si>
  <si>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</si>
  <si>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</si>
  <si>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</si>
  <si>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</si>
  <si>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</si>
  <si>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</si>
  <si>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</si>
  <si>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</si>
  <si>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</si>
  <si>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</si>
  <si>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</si>
  <si>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</si>
  <si>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</si>
  <si>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</si>
  <si>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</si>
  <si>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</si>
  <si>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</si>
  <si>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</si>
  <si>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</si>
  <si>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</si>
  <si>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</si>
  <si>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</si>
  <si>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</si>
  <si>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</si>
  <si>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</si>
  <si>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</si>
  <si>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</si>
  <si>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</si>
  <si>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</si>
  <si>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</si>
  <si>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</si>
  <si>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</si>
  <si>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</si>
  <si>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</si>
  <si>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</si>
  <si>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</si>
  <si>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</si>
  <si>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</si>
  <si>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</si>
  <si>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</si>
  <si>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</si>
  <si>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</si>
  <si>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</si>
  <si>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</si>
  <si>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</si>
  <si>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</si>
  <si>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</si>
  <si>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</si>
  <si>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</si>
  <si>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</si>
  <si>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</si>
  <si>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</si>
  <si>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</si>
  <si>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</si>
  <si>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</si>
  <si>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</si>
  <si>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</si>
  <si>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</si>
  <si>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</si>
  <si>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</si>
  <si>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</si>
  <si>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</si>
  <si>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</si>
  <si>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</si>
  <si>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</si>
  <si>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</si>
  <si>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</si>
  <si>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</si>
  <si>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</si>
  <si>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</si>
  <si>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</si>
  <si>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</si>
  <si>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</si>
  <si>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</si>
  <si>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</si>
  <si>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</si>
  <si>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</si>
  <si>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</si>
  <si>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</si>
  <si>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</si>
  <si>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</si>
  <si>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</si>
  <si>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</si>
  <si>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</si>
  <si>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</si>
  <si>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</si>
  <si>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</si>
  <si>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</si>
  <si>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</si>
  <si>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</si>
  <si>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</si>
  <si>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</si>
  <si>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</si>
  <si>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</si>
  <si>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</si>
  <si>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</si>
  <si>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</si>
  <si>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</si>
  <si>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</si>
  <si>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</si>
  <si>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</si>
  <si>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</si>
  <si>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</si>
  <si>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</si>
  <si>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</si>
  <si>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</si>
  <si>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</si>
  <si>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</si>
  <si>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</si>
  <si>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</si>
  <si>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</si>
  <si>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</si>
  <si>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</si>
  <si>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</si>
  <si>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</si>
  <si>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</si>
  <si>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</si>
  <si>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</si>
  <si>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</si>
  <si>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</si>
  <si>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</si>
  <si>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</si>
  <si>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</si>
  <si>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</si>
  <si>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</si>
  <si>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</si>
  <si>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</si>
  <si>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</si>
  <si>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</si>
  <si>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</si>
  <si>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</si>
  <si>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</si>
  <si>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</si>
  <si>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95.0.00.51180</t>
  </si>
  <si>
    <t>33.0.00.00000</t>
  </si>
  <si>
    <t>33.0.00.89300</t>
  </si>
  <si>
    <t>98.0.00.92010</t>
  </si>
  <si>
    <t>98.0.00.96350</t>
  </si>
  <si>
    <t>98.0.00.96360</t>
  </si>
  <si>
    <t>Изменение остатков средств на счетах по учету средств бюджетов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</si>
  <si>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</si>
  <si>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</si>
  <si>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</si>
  <si>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</si>
  <si>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</si>
  <si>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</si>
  <si>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</si>
  <si>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</si>
  <si>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</si>
  <si>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32.0.00.00000</t>
  </si>
  <si>
    <t>32.5.00.00000</t>
  </si>
  <si>
    <t>32.5.00.89250</t>
  </si>
  <si>
    <t>Благоустройство территорий поселения</t>
  </si>
  <si>
    <t>31.0.00.00000</t>
  </si>
  <si>
    <t>31.6.00.00000</t>
  </si>
  <si>
    <t>31.6.00.89400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</si>
  <si>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</si>
  <si>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</si>
  <si>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</si>
  <si>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</si>
  <si>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</si>
  <si>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</si>
  <si>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</si>
  <si>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</si>
  <si>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</si>
  <si>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</si>
  <si>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</si>
  <si>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</si>
  <si>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</si>
  <si>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</si>
  <si>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</si>
  <si>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</si>
  <si>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</si>
  <si>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</si>
  <si>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</si>
  <si>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</si>
  <si>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</si>
  <si>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</si>
  <si>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</si>
  <si>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</si>
  <si>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</si>
  <si>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</si>
  <si>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98.0.00.89610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</si>
  <si>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</si>
  <si>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</si>
  <si>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</si>
  <si>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</si>
  <si>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</si>
  <si>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Муниципальная программа "Комплексное развитие  муниципального района "Заполярный район" на 2017-2022 годы"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</si>
  <si>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</si>
  <si>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</si>
  <si>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</si>
  <si>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</si>
  <si>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</si>
  <si>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</si>
  <si>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</si>
  <si>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</si>
  <si>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</si>
  <si>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</si>
  <si>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</si>
  <si>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</si>
  <si>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</si>
  <si>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</si>
  <si>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</si>
  <si>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</si>
  <si>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</si>
  <si>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</si>
  <si>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</si>
  <si>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</si>
  <si>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</si>
  <si>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</si>
  <si>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Подпрограмма 2 "Развитие транспортной инфраструктуры муниципального района "Заполярный район" </t>
  </si>
  <si>
    <t>98.0.00.S9530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</si>
  <si>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</si>
  <si>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</si>
  <si>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</si>
  <si>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</si>
  <si>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</si>
  <si>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</si>
  <si>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</si>
  <si>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</si>
  <si>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</si>
  <si>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</si>
  <si>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</si>
  <si>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</si>
  <si>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</si>
  <si>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</si>
  <si>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</si>
  <si>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</si>
  <si>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</si>
  <si>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</si>
  <si>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</si>
  <si>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</si>
  <si>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</si>
  <si>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</si>
  <si>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</si>
  <si>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</si>
  <si>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</si>
  <si>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</si>
  <si>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</si>
  <si>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</si>
  <si>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</si>
  <si>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Расходы на оплату коммунальных услуг и приобретение твердого топлива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</si>
  <si>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</si>
  <si>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</si>
  <si>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</si>
  <si>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</si>
  <si>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</si>
  <si>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</si>
  <si>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</si>
  <si>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</si>
  <si>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</si>
  <si>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</si>
  <si>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</si>
  <si>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</si>
  <si>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</si>
  <si>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</si>
  <si>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</si>
  <si>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</si>
  <si>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</si>
  <si>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</si>
  <si>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</si>
  <si>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</si>
  <si>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</si>
  <si>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"Развитие транспортной инфраструктуры муниципального района "Заполярный район"</t>
  </si>
  <si>
    <t>Подпрограмма 2 "Управление муниципальным имуществом"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</si>
  <si>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</si>
  <si>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</si>
  <si>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</si>
  <si>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</si>
  <si>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</si>
  <si>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</si>
  <si>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</si>
  <si>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</si>
  <si>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</si>
  <si>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</si>
  <si>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</si>
  <si>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</si>
  <si>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</si>
  <si>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</si>
  <si>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</si>
  <si>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</si>
  <si>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</si>
  <si>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</si>
  <si>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</si>
  <si>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</si>
  <si>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</si>
  <si>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</si>
  <si>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</si>
  <si>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</si>
  <si>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2020 год </t>
  </si>
  <si>
    <t>Источники финансирования  дефицита местного бюджета на 2020 год</t>
  </si>
  <si>
    <t>Доходы местного бюджета на 2020 год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</si>
  <si>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</si>
  <si>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</si>
  <si>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330 1 16 33050 10 0000 140</t>
  </si>
  <si>
    <t>330 2 02 30024 10 0000 151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</si>
  <si>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</si>
  <si>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</si>
  <si>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</si>
  <si>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предоставление иных межбюджетных трансфертов на содержание снегоходных трасс</t>
  </si>
  <si>
    <t>98.0.00.91100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</si>
  <si>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</si>
  <si>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Обеспечение первичных мер пожарной безопасности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</si>
  <si>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</si>
  <si>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</si>
  <si>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35.0.00.00000</t>
  </si>
  <si>
    <t>35.0.00.89210</t>
  </si>
  <si>
    <t>36.0.00.00000</t>
  </si>
  <si>
    <t>36.0.00.89260</t>
  </si>
  <si>
    <t>Обустройство мест массового отдыха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</si>
  <si>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</si>
  <si>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</si>
  <si>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</si>
  <si>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"Старшее поколение муниципального образования "Андегский сельсовет" НАО на 2018-2020 годы"</t>
  </si>
  <si>
    <t>41.0.00.00000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</si>
  <si>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</si>
  <si>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Уплата взносов на капитальный ремонт по помещениям в многоквартирных домах, включенных в региональную программу капитального ремонта жилищного фонда</t>
  </si>
  <si>
    <t>331 2 02 49999 10 0000 150</t>
  </si>
  <si>
    <t>332 2 02 49999 10 0000 150</t>
  </si>
  <si>
    <t>333 2 02 49999 10 0000 150</t>
  </si>
  <si>
    <t>334 2 02 49999 10 0000 150</t>
  </si>
  <si>
    <t>Прочие безвозмездные поступления</t>
  </si>
  <si>
    <t>98.0.00.96370</t>
  </si>
  <si>
    <t>Иные межбюджетные трансферты в рамках подпрограммы 4 "Энергоэффективность и развитие энергетики муниципального района "Заполярный район"</t>
  </si>
  <si>
    <t>32.0.00.89240</t>
  </si>
  <si>
    <t>330 2 07 05030 10 0000 150</t>
  </si>
  <si>
    <t>330 2 19 60010 10 0000 150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</si>
  <si>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</si>
  <si>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</si>
  <si>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</si>
  <si>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Прочие безвозмездные поступления в бюджет сельских поселений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</si>
  <si>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</si>
  <si>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 xml:space="preserve">Субсидии местным бюджетам на реализацию проекта по поддержке местных инициатив </t>
  </si>
  <si>
    <t>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</si>
  <si>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Ремонт квартиры №1 в жилом доме №14 по ул. Лесная в д. Андег МО "Андегский сельсовет"НАО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</si>
  <si>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</si>
  <si>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98.0.00.79690</t>
  </si>
  <si>
    <t xml:space="preserve">Устройство деревянных тротуаров в д. Андег </t>
  </si>
  <si>
    <t>Устройство "Парка победы"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</si>
  <si>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</si>
  <si>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</si>
  <si>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000 2 07 00000 00 0000 000</t>
  </si>
  <si>
    <t>000 2 19 00000 00 0000 150</t>
  </si>
  <si>
    <t>Муниципальная программа "Безопасность на территории муниципального района "Заполярный район" на 2019-2030 годы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</si>
  <si>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</si>
  <si>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</t>
  </si>
  <si>
    <t>331 2 02 40014 10 0000 150</t>
  </si>
  <si>
    <t>000 2 02 45550 10 0000 150</t>
  </si>
  <si>
    <t>Межбюджетные трансферты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</si>
  <si>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330 2 02 45550 10 0000 150</t>
  </si>
  <si>
    <t xml:space="preserve">Иные межбюджетные трансферты местным бюджетам для поощрения муниципальных управленческих команд за достижение </t>
  </si>
  <si>
    <t>98.0.00.79020</t>
  </si>
  <si>
    <t xml:space="preserve">Уточненные утверждённые бюджетные 
назначения на 2020 год           </t>
  </si>
  <si>
    <t>Исполнено за 2020 год</t>
  </si>
  <si>
    <t xml:space="preserve">Уточненные утверждённые бюджетные 
назначения на 2020 год </t>
  </si>
  <si>
    <t xml:space="preserve">Приложение № 1 
к решению 1 от 11.05.2021г. Совета депутатов МО "Андегский сельсовет" НАО
</t>
  </si>
  <si>
    <t xml:space="preserve">Приложение № 2 
к решению  1 от 11.05.2021г. Совета депутатов МО "Андегский сельсовет" НАО
</t>
  </si>
  <si>
    <t xml:space="preserve">Приложение № 3 
к решению 1 от 11.05.2021г. Совета депутатов МО "Андегский сельсовет" НАО
</t>
  </si>
  <si>
    <t xml:space="preserve">Приложение № 4 
к решению 1 от 11.05.2021г. Совета депутатов МО "Андегский сельсовет" НАО
</t>
  </si>
  <si>
    <t xml:space="preserve">Распределение бюджетных ассигнований в ведомственной структуре расходов местного бюджета на 2020 год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</si>
</sst>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#,##0.0"/>
    <numFmt numFmtId="167" formatCode="#,##0.00_ ;[Red]\-#,##0.00\ "/>
    <numFmt numFmtId="168" formatCode="#,##0.0_ ;[Red]\-#,##0.0\ "/>
  </numFmts>
  <fonts count="4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1" fillId="0" borderId="17">
      <alignment horizontal="center"/>
    </xf>
  </cellStyleXfs>
  <cellXfs count="263">
    <xf numFmtId="0" fontId="0" fillId="0" borderId="0" xfId="0"/>
    <xf numFmtId="49" fontId="7" fillId="0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/>
    <xf numFmtId="0" fontId="5" fillId="0" borderId="0" xfId="0" applyFont="1"/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5" xfId="36" applyFont="1" applyBorder="1" applyAlignment="1">
      <alignment horizontal="center"/>
    </xf>
    <xf numFmtId="0" fontId="38" fillId="0" borderId="16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49" fontId="14" fillId="0" borderId="10" xfId="0" applyNumberFormat="1" applyFont="1" applyFill="1" applyBorder="1" applyAlignment="1">
      <alignment horizontal="center"/>
    </xf>
    <xf numFmtId="165" fontId="7" fillId="0" borderId="10" xfId="42" applyNumberFormat="1" applyFont="1" applyBorder="1" applyAlignment="1">
      <alignment horizontal="right" vertical="center"/>
    </xf>
    <xf numFmtId="165" fontId="7" fillId="0" borderId="10" xfId="42" applyNumberFormat="1" applyFont="1" applyFill="1" applyBorder="1" applyAlignment="1">
      <alignment horizontal="right" vertical="center"/>
    </xf>
    <xf numFmtId="165" fontId="8" fillId="0" borderId="10" xfId="42" applyNumberFormat="1" applyFont="1" applyFill="1" applyBorder="1" applyAlignment="1">
      <alignment horizontal="right" vertical="center"/>
    </xf>
    <xf numFmtId="165" fontId="10" fillId="0" borderId="10" xfId="42" applyNumberFormat="1" applyFont="1" applyFill="1" applyBorder="1" applyAlignment="1">
      <alignment horizontal="right" vertical="center"/>
    </xf>
    <xf numFmtId="165" fontId="11" fillId="0" borderId="10" xfId="42" applyNumberFormat="1" applyFont="1" applyFill="1" applyBorder="1" applyAlignment="1">
      <alignment horizontal="right" vertical="center"/>
    </xf>
    <xf numFmtId="165" fontId="9" fillId="0" borderId="10" xfId="42" applyNumberFormat="1" applyFont="1" applyFill="1" applyBorder="1" applyAlignment="1">
      <alignment horizontal="right" vertical="center"/>
    </xf>
    <xf numFmtId="165" fontId="12" fillId="0" borderId="10" xfId="42" applyNumberFormat="1" applyFont="1" applyFill="1" applyBorder="1" applyAlignment="1">
      <alignment horizontal="right" vertical="center"/>
    </xf>
    <xf numFmtId="165" fontId="4" fillId="0" borderId="10" xfId="42" applyNumberFormat="1" applyFont="1" applyFill="1" applyBorder="1" applyAlignment="1">
      <alignment horizontal="right" vertical="center"/>
    </xf>
    <xf numFmtId="0" fontId="38" fillId="0" borderId="14" xfId="36" applyFont="1" applyBorder="1" applyAlignment="1">
      <alignment vertical="center" wrapText="1"/>
    </xf>
    <xf numFmtId="0" fontId="38" fillId="0" borderId="13" xfId="36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37" fillId="0" borderId="15" xfId="36" applyFont="1" applyBorder="1" applyAlignment="1">
      <alignment horizontal="left"/>
    </xf>
    <xf numFmtId="0" fontId="37" fillId="0" borderId="16" xfId="36" applyFont="1" applyBorder="1" applyAlignment="1">
      <alignment horizontal="center"/>
    </xf>
    <xf numFmtId="0" fontId="37" fillId="0" borderId="15" xfId="36" applyFont="1" applyBorder="1" applyAlignment="1">
      <alignment wrapText="1"/>
    </xf>
    <xf numFmtId="0" fontId="39" fillId="0" borderId="15" xfId="36" applyFont="1" applyBorder="1" applyAlignment="1">
      <alignment wrapText="1"/>
    </xf>
    <xf numFmtId="0" fontId="39" fillId="0" borderId="16" xfId="36" applyFont="1" applyBorder="1" applyAlignment="1">
      <alignment horizontal="center"/>
    </xf>
    <xf numFmtId="0" fontId="39" fillId="0" borderId="16" xfId="36" applyFont="1" applyBorder="1" applyAlignment="1">
      <alignment horizontal="center" wrapText="1"/>
    </xf>
    <xf numFmtId="0" fontId="4" fillId="0" borderId="10" xfId="0" applyFont="1" applyBorder="1"/>
    <xf numFmtId="0" fontId="15" fillId="0" borderId="10" xfId="0" applyFont="1" applyBorder="1"/>
    <xf numFmtId="0" fontId="13" fillId="0" borderId="10" xfId="0" applyFont="1" applyBorder="1"/>
    <xf numFmtId="0" fontId="0" fillId="0" borderId="10" xfId="0" applyFont="1" applyFill="1" applyBorder="1"/>
    <xf numFmtId="165" fontId="16" fillId="0" borderId="10" xfId="42" applyNumberFormat="1" applyFont="1" applyFill="1" applyBorder="1" applyAlignment="1">
      <alignment horizontal="right" vertical="center"/>
    </xf>
    <xf numFmtId="0" fontId="4" fillId="0" borderId="0" xfId="36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Fo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4" fillId="0" borderId="10" xfId="0" applyNumberFormat="1" applyFont="1" applyBorder="1" applyAlignment="1">
      <alignment horizontal="left" vertical="center" wrapText="1"/>
    </xf>
    <xf numFmtId="165" fontId="11" fillId="27" borderId="10" xfId="42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wrapText="1"/>
    </xf>
    <xf numFmtId="0" fontId="12" fillId="27" borderId="10" xfId="0" applyFont="1" applyFill="1" applyBorder="1" applyAlignment="1">
      <alignment horizontal="left" vertical="center" wrapText="1"/>
    </xf>
    <xf numFmtId="165" fontId="1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/>
    </xf>
    <xf numFmtId="0" fontId="4" fillId="27" borderId="10" xfId="0" applyFont="1" applyFill="1" applyBorder="1" applyAlignment="1">
      <alignment wrapText="1"/>
    </xf>
    <xf numFmtId="0" fontId="4" fillId="26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7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7" fontId="15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24" borderId="10" xfId="0" applyFont="1" applyFill="1" applyBorder="1"/>
    <xf numFmtId="0" fontId="15" fillId="24" borderId="12" xfId="0" applyFont="1" applyFill="1" applyBorder="1"/>
    <xf numFmtId="168" fontId="15" fillId="24" borderId="10" xfId="42" applyNumberFormat="1" applyFont="1" applyFill="1" applyBorder="1" applyAlignment="1">
      <alignment vertical="center"/>
    </xf>
    <xf numFmtId="0" fontId="15" fillId="25" borderId="11" xfId="0" applyFont="1" applyFill="1" applyBorder="1" applyAlignment="1"/>
    <xf numFmtId="0" fontId="15" fillId="25" borderId="18" xfId="0" applyFont="1" applyFill="1" applyBorder="1" applyAlignment="1"/>
    <xf numFmtId="168" fontId="15" fillId="25" borderId="10" xfId="42" applyNumberFormat="1" applyFont="1" applyFill="1" applyBorder="1" applyAlignment="1">
      <alignment vertical="center"/>
    </xf>
    <xf numFmtId="0" fontId="15" fillId="0" borderId="12" xfId="0" applyFont="1" applyBorder="1" applyAlignment="1">
      <alignment wrapText="1"/>
    </xf>
    <xf numFmtId="168" fontId="15" fillId="0" borderId="10" xfId="42" applyNumberFormat="1" applyFont="1" applyBorder="1" applyAlignment="1">
      <alignment vertical="center"/>
    </xf>
    <xf numFmtId="0" fontId="4" fillId="0" borderId="12" xfId="0" applyFont="1" applyBorder="1" applyAlignment="1">
      <alignment wrapText="1"/>
    </xf>
    <xf numFmtId="168" fontId="4" fillId="0" borderId="10" xfId="42" applyNumberFormat="1" applyFont="1" applyBorder="1" applyAlignment="1">
      <alignment vertical="center"/>
    </xf>
    <xf numFmtId="0" fontId="15" fillId="25" borderId="10" xfId="0" applyFont="1" applyFill="1" applyBorder="1"/>
    <xf numFmtId="0" fontId="15" fillId="25" borderId="12" xfId="0" applyFont="1" applyFill="1" applyBorder="1" applyAlignment="1">
      <alignment wrapText="1"/>
    </xf>
    <xf numFmtId="168" fontId="15" fillId="0" borderId="10" xfId="0" applyNumberFormat="1" applyFont="1" applyBorder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15" fillId="0" borderId="10" xfId="42" applyNumberFormat="1" applyFont="1" applyFill="1" applyBorder="1" applyAlignment="1">
      <alignment vertical="center"/>
    </xf>
    <xf numFmtId="0" fontId="15" fillId="22" borderId="10" xfId="35" applyFont="1" applyBorder="1"/>
    <xf numFmtId="0" fontId="15" fillId="22" borderId="12" xfId="35" applyFont="1" applyBorder="1" applyAlignment="1">
      <alignment wrapText="1"/>
    </xf>
    <xf numFmtId="168" fontId="15" fillId="22" borderId="10" xfId="35" applyNumberFormat="1" applyFont="1" applyBorder="1" applyAlignment="1">
      <alignment vertical="center"/>
    </xf>
    <xf numFmtId="0" fontId="4" fillId="0" borderId="12" xfId="0" applyFont="1" applyBorder="1" applyAlignment="1">
      <alignment vertical="top" wrapText="1"/>
    </xf>
    <xf numFmtId="168" fontId="4" fillId="0" borderId="10" xfId="42" applyNumberFormat="1" applyFont="1" applyFill="1" applyBorder="1" applyAlignment="1">
      <alignment vertical="center"/>
    </xf>
    <xf numFmtId="0" fontId="15" fillId="0" borderId="10" xfId="0" applyFont="1" applyBorder="1" applyAlignment="1"/>
    <xf numFmtId="0" fontId="15" fillId="25" borderId="10" xfId="0" applyFont="1" applyFill="1" applyBorder="1" applyAlignment="1">
      <alignment vertical="center" wrapText="1"/>
    </xf>
    <xf numFmtId="0" fontId="15" fillId="25" borderId="1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5" fillId="22" borderId="10" xfId="35" applyFont="1" applyBorder="1" applyAlignment="1">
      <alignment vertical="center" wrapText="1"/>
    </xf>
    <xf numFmtId="0" fontId="15" fillId="22" borderId="12" xfId="35" applyFont="1" applyBorder="1" applyAlignment="1">
      <alignment vertical="center" wrapText="1"/>
    </xf>
    <xf numFmtId="0" fontId="15" fillId="24" borderId="10" xfId="0" applyFont="1" applyFill="1" applyBorder="1" applyAlignment="1"/>
    <xf numFmtId="0" fontId="15" fillId="24" borderId="12" xfId="0" applyFont="1" applyFill="1" applyBorder="1" applyAlignment="1"/>
    <xf numFmtId="0" fontId="15" fillId="25" borderId="10" xfId="0" applyFont="1" applyFill="1" applyBorder="1" applyAlignment="1"/>
    <xf numFmtId="0" fontId="15" fillId="25" borderId="1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27" borderId="12" xfId="0" applyFont="1" applyFill="1" applyBorder="1" applyAlignment="1">
      <alignment wrapText="1"/>
    </xf>
    <xf numFmtId="0" fontId="15" fillId="28" borderId="10" xfId="0" applyFont="1" applyFill="1" applyBorder="1" applyAlignment="1">
      <alignment wrapText="1"/>
    </xf>
    <xf numFmtId="0" fontId="15" fillId="28" borderId="12" xfId="0" applyFont="1" applyFill="1" applyBorder="1" applyAlignment="1">
      <alignment wrapText="1"/>
    </xf>
    <xf numFmtId="168" fontId="15" fillId="28" borderId="10" xfId="42" applyNumberFormat="1" applyFont="1" applyFill="1" applyBorder="1" applyAlignment="1">
      <alignment vertical="center"/>
    </xf>
    <xf numFmtId="0" fontId="15" fillId="22" borderId="10" xfId="35" applyFont="1" applyBorder="1" applyAlignment="1">
      <alignment wrapText="1"/>
    </xf>
    <xf numFmtId="0" fontId="15" fillId="25" borderId="18" xfId="0" applyFont="1" applyFill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27" borderId="18" xfId="0" applyFont="1" applyFill="1" applyBorder="1" applyAlignment="1">
      <alignment wrapText="1"/>
    </xf>
    <xf numFmtId="0" fontId="15" fillId="27" borderId="10" xfId="0" applyFont="1" applyFill="1" applyBorder="1" applyAlignment="1">
      <alignment wrapText="1"/>
    </xf>
    <xf numFmtId="0" fontId="15" fillId="27" borderId="12" xfId="0" applyFont="1" applyFill="1" applyBorder="1" applyAlignment="1">
      <alignment wrapText="1"/>
    </xf>
    <xf numFmtId="168" fontId="15" fillId="27" borderId="10" xfId="42" applyNumberFormat="1" applyFont="1" applyFill="1" applyBorder="1" applyAlignment="1">
      <alignment vertical="center"/>
    </xf>
    <xf numFmtId="168" fontId="4" fillId="27" borderId="10" xfId="42" applyNumberFormat="1" applyFont="1" applyFill="1" applyBorder="1" applyAlignment="1">
      <alignment vertical="center"/>
    </xf>
    <xf numFmtId="0" fontId="4" fillId="26" borderId="12" xfId="0" applyFont="1" applyFill="1" applyBorder="1" applyAlignment="1">
      <alignment wrapText="1"/>
    </xf>
    <xf numFmtId="0" fontId="15" fillId="26" borderId="12" xfId="0" applyFont="1" applyFill="1" applyBorder="1" applyAlignment="1">
      <alignment wrapText="1"/>
    </xf>
    <xf numFmtId="0" fontId="15" fillId="29" borderId="12" xfId="0" applyFont="1" applyFill="1" applyBorder="1" applyAlignment="1">
      <alignment wrapText="1"/>
    </xf>
    <xf numFmtId="168" fontId="15" fillId="29" borderId="10" xfId="42" applyNumberFormat="1" applyFont="1" applyFill="1" applyBorder="1" applyAlignment="1">
      <alignment vertical="center"/>
    </xf>
    <xf numFmtId="0" fontId="15" fillId="0" borderId="10" xfId="0" applyFont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5" fillId="0" borderId="12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15" fillId="0" borderId="19" xfId="0" applyFont="1" applyFill="1" applyBorder="1" applyAlignment="1">
      <alignment wrapText="1"/>
    </xf>
    <xf numFmtId="0" fontId="15" fillId="28" borderId="19" xfId="0" applyFont="1" applyFill="1" applyBorder="1" applyAlignment="1">
      <alignment wrapText="1"/>
    </xf>
    <xf numFmtId="0" fontId="4" fillId="27" borderId="19" xfId="0" applyFont="1" applyFill="1" applyBorder="1" applyAlignment="1">
      <alignment wrapText="1"/>
    </xf>
    <xf numFmtId="49" fontId="4" fillId="27" borderId="20" xfId="0" applyNumberFormat="1" applyFont="1" applyFill="1" applyBorder="1" applyAlignment="1">
      <alignment horizontal="left" wrapText="1"/>
    </xf>
    <xf numFmtId="0" fontId="15" fillId="27" borderId="19" xfId="0" applyFont="1" applyFill="1" applyBorder="1" applyAlignment="1">
      <alignment wrapText="1"/>
    </xf>
    <xf numFmtId="0" fontId="15" fillId="24" borderId="10" xfId="0" applyFont="1" applyFill="1" applyBorder="1" applyAlignment="1">
      <alignment wrapText="1"/>
    </xf>
    <xf numFmtId="0" fontId="15" fillId="24" borderId="12" xfId="0" applyFont="1" applyFill="1" applyBorder="1" applyAlignment="1">
      <alignment wrapText="1"/>
    </xf>
    <xf numFmtId="168" fontId="15" fillId="24" borderId="10" xfId="42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center" vertical="center" wrapText="1"/>
    </xf>
    <xf numFmtId="0" fontId="38" fillId="0" borderId="21" xfId="36" applyFont="1" applyBorder="1" applyAlignment="1">
      <alignment horizontal="center" vertical="center"/>
    </xf>
    <xf numFmtId="166" fontId="37" fillId="0" borderId="21" xfId="36" applyNumberFormat="1" applyFont="1" applyBorder="1" applyAlignment="1">
      <alignment horizontal="center"/>
    </xf>
    <xf numFmtId="166" fontId="39" fillId="0" borderId="21" xfId="36" applyNumberFormat="1" applyFont="1" applyBorder="1" applyAlignment="1">
      <alignment horizontal="center" wrapText="1"/>
    </xf>
    <xf numFmtId="0" fontId="1" fillId="0" borderId="10" xfId="36" applyBorder="1"/>
    <xf numFmtId="167" fontId="15" fillId="0" borderId="12" xfId="0" applyNumberFormat="1" applyFont="1" applyBorder="1" applyAlignment="1">
      <alignment horizontal="center" vertical="center" wrapText="1"/>
    </xf>
    <xf numFmtId="49" fontId="4" fillId="27" borderId="10" xfId="0" applyNumberFormat="1" applyFont="1" applyFill="1" applyBorder="1" applyAlignment="1">
      <alignment horizontal="left" wrapText="1"/>
    </xf>
    <xf numFmtId="49" fontId="0" fillId="27" borderId="10" xfId="0" applyNumberFormat="1" applyFill="1" applyBorder="1" applyAlignment="1">
      <alignment horizontal="left" wrapText="1"/>
    </xf>
    <xf numFmtId="0" fontId="17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shrinkToFit="1"/>
    </xf>
    <xf numFmtId="166" fontId="13" fillId="0" borderId="10" xfId="0" applyNumberFormat="1" applyFont="1" applyBorder="1" applyAlignment="1">
      <alignment horizontal="center" vertical="center"/>
    </xf>
    <xf numFmtId="2" fontId="7" fillId="0" borderId="10" xfId="42" applyNumberFormat="1" applyFont="1" applyFill="1" applyBorder="1" applyAlignment="1">
      <alignment horizontal="right" vertical="center"/>
    </xf>
    <xf numFmtId="2" fontId="8" fillId="0" borderId="10" xfId="42" applyNumberFormat="1" applyFont="1" applyFill="1" applyBorder="1" applyAlignment="1">
      <alignment horizontal="right" vertical="center"/>
    </xf>
    <xf numFmtId="2" fontId="11" fillId="0" borderId="10" xfId="42" applyNumberFormat="1" applyFont="1" applyFill="1" applyBorder="1" applyAlignment="1">
      <alignment horizontal="right" vertical="center"/>
    </xf>
    <xf numFmtId="2" fontId="4" fillId="0" borderId="10" xfId="0" applyNumberFormat="1" applyFont="1" applyBorder="1"/>
    <xf numFmtId="2" fontId="10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2" fillId="0" borderId="10" xfId="42" applyNumberFormat="1" applyFont="1" applyFill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/>
    </xf>
    <xf numFmtId="2" fontId="4" fillId="0" borderId="10" xfId="0" applyNumberFormat="1" applyFont="1" applyBorder="1" applyAlignment="1">
      <alignment horizontal="right" vertical="center"/>
    </xf>
    <xf numFmtId="2" fontId="13" fillId="0" borderId="10" xfId="0" applyNumberFormat="1" applyFont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27" borderId="0" xfId="0" applyFont="1" applyFill="1" applyAlignment="1">
      <alignment horizontal="center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38" fillId="27" borderId="0" xfId="36" applyFont="1" applyFill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11" fillId="0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1" fontId="4" fillId="0" borderId="10" xfId="0" applyNumberFormat="1" applyFont="1" applyBorder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E116"/>
  <sheetViews>
    <sheetView view="pageBreakPreview" topLeftCell="A107" zoomScale="110" zoomScaleSheetLayoutView="110" workbookViewId="0">
      <selection activeCell="G123" sqref="G123"/>
    </sheetView>
  </sheetViews>
  <sheetFormatPr defaultRowHeight="12.75"/>
  <cols>
    <col min="1" max="1" width="28.85546875" style="194" customWidth="1"/>
    <col min="2" max="2" width="61.5703125" style="195" customWidth="1"/>
    <col min="3" max="3" width="13.7109375" style="196" customWidth="1"/>
    <col min="4" max="4" width="21.5703125" style="41" hidden="1" customWidth="1"/>
    <col min="5" max="5" width="16" style="41" customWidth="1"/>
    <col min="6" max="16384" width="9.140625" style="41"/>
  </cols>
  <sheetData>
    <row r="1" spans="1:5" ht="12.75" customHeight="1">
      <c r="A1" s="128"/>
      <c r="B1" s="236" t="s">
        <v>393</v>
      </c>
      <c r="C1" s="236"/>
      <c r="D1" s="236"/>
      <c r="E1" s="236"/>
    </row>
    <row r="2" spans="1:5" ht="12.75" customHeight="1">
      <c r="A2" s="234"/>
      <c r="B2" s="236"/>
      <c r="C2" s="236"/>
      <c r="D2" s="236"/>
      <c r="E2" s="236"/>
    </row>
    <row r="3" spans="1:5" ht="12.75" customHeight="1">
      <c r="A3" s="234"/>
      <c r="B3" s="236"/>
      <c r="C3" s="236"/>
      <c r="D3" s="236"/>
      <c r="E3" s="236"/>
    </row>
    <row r="4" spans="1:5">
      <c r="A4" s="128"/>
      <c r="B4" s="236"/>
      <c r="C4" s="236"/>
      <c r="D4" s="236"/>
      <c r="E4" s="236"/>
    </row>
    <row r="5" spans="1:5">
      <c r="A5" s="128"/>
      <c r="B5" s="235"/>
      <c r="C5" s="235"/>
      <c r="D5" s="118"/>
      <c r="E5" s="118"/>
    </row>
    <row r="6" spans="1:5">
      <c r="A6" s="233" t="s">
        <v>329</v>
      </c>
      <c r="B6" s="233"/>
      <c r="C6" s="233"/>
      <c r="D6" s="118"/>
      <c r="E6" s="118"/>
    </row>
    <row r="7" spans="1:5">
      <c r="A7" s="129"/>
      <c r="B7" s="130"/>
      <c r="D7" s="118"/>
      <c r="E7" s="131" t="s">
        <v>0</v>
      </c>
    </row>
    <row r="8" spans="1:5" s="42" customFormat="1" ht="90" customHeight="1">
      <c r="A8" s="132" t="s">
        <v>1</v>
      </c>
      <c r="B8" s="133" t="s">
        <v>2</v>
      </c>
      <c r="C8" s="127" t="s">
        <v>390</v>
      </c>
      <c r="D8" s="34"/>
      <c r="E8" s="197" t="s">
        <v>391</v>
      </c>
    </row>
    <row r="9" spans="1:5" s="42" customFormat="1">
      <c r="A9" s="134" t="s">
        <v>3</v>
      </c>
      <c r="B9" s="135" t="s">
        <v>4</v>
      </c>
      <c r="C9" s="136">
        <f>C10+C14+C22+C30+C33</f>
        <v>7424.7</v>
      </c>
      <c r="D9" s="136">
        <f t="shared" ref="D9:E9" si="0">D10+D14+D22+D30+D33</f>
        <v>7030.7999999999993</v>
      </c>
      <c r="E9" s="136">
        <f t="shared" si="0"/>
        <v>4716.9000000000005</v>
      </c>
    </row>
    <row r="10" spans="1:5" s="42" customFormat="1">
      <c r="A10" s="137" t="s">
        <v>5</v>
      </c>
      <c r="B10" s="138" t="s">
        <v>6</v>
      </c>
      <c r="C10" s="139">
        <f>C11</f>
        <v>3995.2</v>
      </c>
      <c r="D10" s="139">
        <f t="shared" ref="D10:E10" si="1">D11</f>
        <v>3995.2</v>
      </c>
      <c r="E10" s="139">
        <f t="shared" si="1"/>
        <v>3152.6</v>
      </c>
    </row>
    <row r="11" spans="1:5" s="42" customFormat="1">
      <c r="A11" s="35" t="s">
        <v>7</v>
      </c>
      <c r="B11" s="140" t="s">
        <v>8</v>
      </c>
      <c r="C11" s="141">
        <f>C12+C13</f>
        <v>3995.2</v>
      </c>
      <c r="D11" s="141">
        <f t="shared" ref="D11:E11" si="2">D12+D13</f>
        <v>3995.2</v>
      </c>
      <c r="E11" s="141">
        <f t="shared" si="2"/>
        <v>3152.6</v>
      </c>
    </row>
    <row r="12" spans="1:5" s="42" customFormat="1" ht="51">
      <c r="A12" s="34" t="s">
        <v>9</v>
      </c>
      <c r="B12" s="142" t="s">
        <v>127</v>
      </c>
      <c r="C12" s="143">
        <v>3995.2</v>
      </c>
      <c r="D12" s="143">
        <v>3995.2</v>
      </c>
      <c r="E12" s="143">
        <v>3152.6</v>
      </c>
    </row>
    <row r="13" spans="1:5" s="42" customFormat="1" ht="38.25" hidden="1">
      <c r="A13" s="34" t="s">
        <v>316</v>
      </c>
      <c r="B13" s="142" t="s">
        <v>317</v>
      </c>
      <c r="C13" s="143"/>
      <c r="D13" s="34"/>
      <c r="E13" s="34"/>
    </row>
    <row r="14" spans="1:5" s="42" customFormat="1">
      <c r="A14" s="144" t="s">
        <v>10</v>
      </c>
      <c r="B14" s="145" t="s">
        <v>11</v>
      </c>
      <c r="C14" s="139">
        <f>C17+C15</f>
        <v>3030.6</v>
      </c>
      <c r="D14" s="139">
        <f t="shared" ref="D14:E14" si="3">D17+D15</f>
        <v>3030.6</v>
      </c>
      <c r="E14" s="139">
        <f t="shared" si="3"/>
        <v>1374.5</v>
      </c>
    </row>
    <row r="15" spans="1:5" s="42" customFormat="1" ht="25.5" hidden="1">
      <c r="A15" s="35" t="s">
        <v>297</v>
      </c>
      <c r="B15" s="140" t="s">
        <v>293</v>
      </c>
      <c r="C15" s="146">
        <f>C16</f>
        <v>0</v>
      </c>
      <c r="D15" s="34"/>
      <c r="E15" s="34"/>
    </row>
    <row r="16" spans="1:5" s="42" customFormat="1" ht="25.5" hidden="1">
      <c r="A16" s="34" t="s">
        <v>290</v>
      </c>
      <c r="B16" s="142" t="s">
        <v>289</v>
      </c>
      <c r="C16" s="147"/>
      <c r="D16" s="34"/>
      <c r="E16" s="34"/>
    </row>
    <row r="17" spans="1:5" s="42" customFormat="1">
      <c r="A17" s="35" t="s">
        <v>12</v>
      </c>
      <c r="B17" s="140" t="s">
        <v>13</v>
      </c>
      <c r="C17" s="148">
        <f>C18</f>
        <v>3030.6</v>
      </c>
      <c r="D17" s="148">
        <f t="shared" ref="D17:E17" si="4">D18</f>
        <v>3030.6</v>
      </c>
      <c r="E17" s="148">
        <f t="shared" si="4"/>
        <v>1374.5</v>
      </c>
    </row>
    <row r="18" spans="1:5" s="42" customFormat="1">
      <c r="A18" s="34" t="s">
        <v>14</v>
      </c>
      <c r="B18" s="142" t="s">
        <v>13</v>
      </c>
      <c r="C18" s="143">
        <v>3030.6</v>
      </c>
      <c r="D18" s="143">
        <v>3030.6</v>
      </c>
      <c r="E18" s="143">
        <v>1374.5</v>
      </c>
    </row>
    <row r="19" spans="1:5" s="42" customFormat="1" ht="25.5" hidden="1">
      <c r="A19" s="149" t="s">
        <v>291</v>
      </c>
      <c r="B19" s="150" t="s">
        <v>289</v>
      </c>
      <c r="C19" s="151">
        <f>C20</f>
        <v>0</v>
      </c>
      <c r="D19" s="34"/>
      <c r="E19" s="34"/>
    </row>
    <row r="20" spans="1:5" s="42" customFormat="1" ht="25.5" hidden="1">
      <c r="A20" s="34" t="s">
        <v>290</v>
      </c>
      <c r="B20" s="118" t="s">
        <v>289</v>
      </c>
      <c r="C20" s="143"/>
      <c r="D20" s="34"/>
      <c r="E20" s="34"/>
    </row>
    <row r="21" spans="1:5" s="42" customFormat="1">
      <c r="A21" s="262" t="s">
        <v>290</v>
      </c>
      <c r="B21" s="118" t="s">
        <v>289</v>
      </c>
      <c r="C21" s="143">
        <v>0</v>
      </c>
      <c r="D21" s="34"/>
      <c r="E21" s="34">
        <v>149.6</v>
      </c>
    </row>
    <row r="22" spans="1:5" s="42" customFormat="1">
      <c r="A22" s="144" t="s">
        <v>15</v>
      </c>
      <c r="B22" s="145" t="s">
        <v>141</v>
      </c>
      <c r="C22" s="139">
        <f>C23+C25</f>
        <v>62</v>
      </c>
      <c r="D22" s="139">
        <f t="shared" ref="D22:E22" si="5">D23+D25</f>
        <v>5</v>
      </c>
      <c r="E22" s="139">
        <f t="shared" si="5"/>
        <v>33.699999999999996</v>
      </c>
    </row>
    <row r="23" spans="1:5" s="42" customFormat="1">
      <c r="A23" s="35" t="s">
        <v>16</v>
      </c>
      <c r="B23" s="140" t="s">
        <v>17</v>
      </c>
      <c r="C23" s="141">
        <f>C24</f>
        <v>5</v>
      </c>
      <c r="D23" s="141">
        <f t="shared" ref="D23:E23" si="6">D24</f>
        <v>5</v>
      </c>
      <c r="E23" s="141">
        <f t="shared" si="6"/>
        <v>4.8</v>
      </c>
    </row>
    <row r="24" spans="1:5" s="42" customFormat="1" ht="38.25">
      <c r="A24" s="34" t="s">
        <v>18</v>
      </c>
      <c r="B24" s="142" t="s">
        <v>331</v>
      </c>
      <c r="C24" s="143">
        <v>5</v>
      </c>
      <c r="D24" s="143">
        <v>5</v>
      </c>
      <c r="E24" s="143">
        <v>4.8</v>
      </c>
    </row>
    <row r="25" spans="1:5" s="42" customFormat="1">
      <c r="A25" s="35" t="s">
        <v>19</v>
      </c>
      <c r="B25" s="140" t="s">
        <v>20</v>
      </c>
      <c r="C25" s="141">
        <f>C26+C28</f>
        <v>57</v>
      </c>
      <c r="D25" s="141">
        <f t="shared" ref="D25:E25" si="7">D26+D28</f>
        <v>0</v>
      </c>
      <c r="E25" s="141">
        <f t="shared" si="7"/>
        <v>28.9</v>
      </c>
    </row>
    <row r="26" spans="1:5" s="42" customFormat="1">
      <c r="A26" s="35" t="s">
        <v>136</v>
      </c>
      <c r="B26" s="140" t="s">
        <v>135</v>
      </c>
      <c r="C26" s="141">
        <f>C27</f>
        <v>50</v>
      </c>
      <c r="D26" s="141">
        <f t="shared" ref="D26:E26" si="8">D27</f>
        <v>0</v>
      </c>
      <c r="E26" s="141">
        <f t="shared" si="8"/>
        <v>55.5</v>
      </c>
    </row>
    <row r="27" spans="1:5" s="42" customFormat="1" ht="25.5">
      <c r="A27" s="34" t="s">
        <v>128</v>
      </c>
      <c r="B27" s="152" t="s">
        <v>129</v>
      </c>
      <c r="C27" s="153">
        <v>50</v>
      </c>
      <c r="D27" s="34"/>
      <c r="E27" s="143">
        <v>55.5</v>
      </c>
    </row>
    <row r="28" spans="1:5" s="42" customFormat="1">
      <c r="A28" s="154" t="s">
        <v>132</v>
      </c>
      <c r="B28" s="140" t="s">
        <v>133</v>
      </c>
      <c r="C28" s="148">
        <f>C29</f>
        <v>7</v>
      </c>
      <c r="D28" s="148">
        <f t="shared" ref="D28:E28" si="9">D29</f>
        <v>0</v>
      </c>
      <c r="E28" s="148">
        <f t="shared" si="9"/>
        <v>-26.6</v>
      </c>
    </row>
    <row r="29" spans="1:5" s="42" customFormat="1" ht="25.5">
      <c r="A29" s="34" t="s">
        <v>134</v>
      </c>
      <c r="B29" s="142" t="s">
        <v>130</v>
      </c>
      <c r="C29" s="153">
        <v>7</v>
      </c>
      <c r="D29" s="34"/>
      <c r="E29" s="143">
        <v>-26.6</v>
      </c>
    </row>
    <row r="30" spans="1:5" s="42" customFormat="1">
      <c r="A30" s="144" t="s">
        <v>21</v>
      </c>
      <c r="B30" s="145" t="s">
        <v>138</v>
      </c>
      <c r="C30" s="139">
        <f>C31</f>
        <v>1.8</v>
      </c>
      <c r="D30" s="139">
        <f t="shared" ref="D30:D31" si="10">D31</f>
        <v>0</v>
      </c>
      <c r="E30" s="139">
        <f>E31</f>
        <v>63.5</v>
      </c>
    </row>
    <row r="31" spans="1:5" s="42" customFormat="1" ht="38.25">
      <c r="A31" s="144" t="s">
        <v>137</v>
      </c>
      <c r="B31" s="145" t="s">
        <v>139</v>
      </c>
      <c r="C31" s="139">
        <f>C32</f>
        <v>1.8</v>
      </c>
      <c r="D31" s="139">
        <f t="shared" si="10"/>
        <v>0</v>
      </c>
      <c r="E31" s="139">
        <f t="shared" ref="E31" si="11">E32</f>
        <v>63.5</v>
      </c>
    </row>
    <row r="32" spans="1:5" s="42" customFormat="1" ht="51">
      <c r="A32" s="34" t="s">
        <v>22</v>
      </c>
      <c r="B32" s="142" t="s">
        <v>23</v>
      </c>
      <c r="C32" s="143">
        <v>1.8</v>
      </c>
      <c r="D32" s="34"/>
      <c r="E32" s="143">
        <v>63.5</v>
      </c>
    </row>
    <row r="33" spans="1:5" s="42" customFormat="1" ht="25.5">
      <c r="A33" s="155" t="s">
        <v>243</v>
      </c>
      <c r="B33" s="156" t="s">
        <v>244</v>
      </c>
      <c r="C33" s="151">
        <f>C34</f>
        <v>335.1</v>
      </c>
      <c r="D33" s="151">
        <f t="shared" ref="D33:E34" si="12">D34</f>
        <v>0</v>
      </c>
      <c r="E33" s="151">
        <f t="shared" si="12"/>
        <v>92.6</v>
      </c>
    </row>
    <row r="34" spans="1:5" s="42" customFormat="1" ht="63.75">
      <c r="A34" s="155" t="s">
        <v>245</v>
      </c>
      <c r="B34" s="156" t="s">
        <v>247</v>
      </c>
      <c r="C34" s="151">
        <f>C35</f>
        <v>335.1</v>
      </c>
      <c r="D34" s="151">
        <f t="shared" si="12"/>
        <v>0</v>
      </c>
      <c r="E34" s="151">
        <f t="shared" si="12"/>
        <v>92.6</v>
      </c>
    </row>
    <row r="35" spans="1:5" s="42" customFormat="1" ht="63.75">
      <c r="A35" s="157" t="s">
        <v>246</v>
      </c>
      <c r="B35" s="158" t="s">
        <v>224</v>
      </c>
      <c r="C35" s="143">
        <v>335.1</v>
      </c>
      <c r="D35" s="34"/>
      <c r="E35" s="143">
        <v>92.6</v>
      </c>
    </row>
    <row r="36" spans="1:5" s="42" customFormat="1" hidden="1">
      <c r="A36" s="159" t="s">
        <v>318</v>
      </c>
      <c r="B36" s="160" t="s">
        <v>322</v>
      </c>
      <c r="C36" s="151">
        <f>C37</f>
        <v>0</v>
      </c>
      <c r="D36" s="34"/>
      <c r="E36" s="143"/>
    </row>
    <row r="37" spans="1:5" s="42" customFormat="1" ht="38.25" hidden="1">
      <c r="A37" s="159" t="s">
        <v>319</v>
      </c>
      <c r="B37" s="160" t="s">
        <v>321</v>
      </c>
      <c r="C37" s="151">
        <f>C38</f>
        <v>0</v>
      </c>
      <c r="D37" s="34"/>
      <c r="E37" s="143"/>
    </row>
    <row r="38" spans="1:5" s="42" customFormat="1" ht="51" hidden="1">
      <c r="A38" s="157" t="s">
        <v>332</v>
      </c>
      <c r="B38" s="158" t="s">
        <v>320</v>
      </c>
      <c r="C38" s="143"/>
      <c r="D38" s="34"/>
      <c r="E38" s="143"/>
    </row>
    <row r="39" spans="1:5" s="42" customFormat="1">
      <c r="A39" s="161" t="s">
        <v>24</v>
      </c>
      <c r="B39" s="162" t="s">
        <v>25</v>
      </c>
      <c r="C39" s="136">
        <f>C40+C103+C112+C114</f>
        <v>18347.840000000004</v>
      </c>
      <c r="D39" s="136">
        <f t="shared" ref="D39:E39" si="13">D40+D103+D112+D114</f>
        <v>17240.940000000002</v>
      </c>
      <c r="E39" s="136">
        <f t="shared" si="13"/>
        <v>17166.14</v>
      </c>
    </row>
    <row r="40" spans="1:5" s="42" customFormat="1" ht="25.5">
      <c r="A40" s="163" t="s">
        <v>26</v>
      </c>
      <c r="B40" s="145" t="s">
        <v>27</v>
      </c>
      <c r="C40" s="139">
        <f>C41+C47+C52+C60</f>
        <v>18800.300000000003</v>
      </c>
      <c r="D40" s="139">
        <f t="shared" ref="D40:E40" si="14">D41+D47+D52+D60</f>
        <v>17693.400000000001</v>
      </c>
      <c r="E40" s="139">
        <f t="shared" si="14"/>
        <v>17618.599999999999</v>
      </c>
    </row>
    <row r="41" spans="1:5" s="42" customFormat="1">
      <c r="A41" s="164" t="s">
        <v>242</v>
      </c>
      <c r="B41" s="145" t="s">
        <v>193</v>
      </c>
      <c r="C41" s="139">
        <v>4645</v>
      </c>
      <c r="D41" s="139">
        <v>4645</v>
      </c>
      <c r="E41" s="139">
        <v>4645</v>
      </c>
    </row>
    <row r="42" spans="1:5" s="42" customFormat="1">
      <c r="A42" s="164" t="s">
        <v>241</v>
      </c>
      <c r="B42" s="145" t="s">
        <v>194</v>
      </c>
      <c r="C42" s="139">
        <f>C43</f>
        <v>1871.8</v>
      </c>
      <c r="D42" s="139">
        <f t="shared" ref="D42:E42" si="15">D43</f>
        <v>0</v>
      </c>
      <c r="E42" s="139">
        <f t="shared" si="15"/>
        <v>1871.8</v>
      </c>
    </row>
    <row r="43" spans="1:5" s="42" customFormat="1" ht="25.5">
      <c r="A43" s="165" t="s">
        <v>240</v>
      </c>
      <c r="B43" s="166" t="s">
        <v>377</v>
      </c>
      <c r="C43" s="143">
        <v>1871.8</v>
      </c>
      <c r="D43" s="34"/>
      <c r="E43" s="143">
        <v>1871.8</v>
      </c>
    </row>
    <row r="44" spans="1:5" s="42" customFormat="1">
      <c r="A44" s="167" t="s">
        <v>269</v>
      </c>
      <c r="B44" s="168" t="s">
        <v>204</v>
      </c>
      <c r="C44" s="169">
        <f>C45</f>
        <v>2773.2</v>
      </c>
      <c r="D44" s="169">
        <f t="shared" ref="D44:E45" si="16">D45</f>
        <v>0</v>
      </c>
      <c r="E44" s="169">
        <f t="shared" si="16"/>
        <v>2773.2</v>
      </c>
    </row>
    <row r="45" spans="1:5" s="42" customFormat="1">
      <c r="A45" s="167" t="s">
        <v>270</v>
      </c>
      <c r="B45" s="168" t="s">
        <v>205</v>
      </c>
      <c r="C45" s="169">
        <f>C46</f>
        <v>2773.2</v>
      </c>
      <c r="D45" s="169">
        <f t="shared" si="16"/>
        <v>0</v>
      </c>
      <c r="E45" s="169">
        <f t="shared" si="16"/>
        <v>2773.2</v>
      </c>
    </row>
    <row r="46" spans="1:5" s="42" customFormat="1" ht="25.5">
      <c r="A46" s="165" t="s">
        <v>239</v>
      </c>
      <c r="B46" s="142" t="s">
        <v>206</v>
      </c>
      <c r="C46" s="143">
        <v>2773.2</v>
      </c>
      <c r="D46" s="34"/>
      <c r="E46" s="143">
        <v>2773.2</v>
      </c>
    </row>
    <row r="47" spans="1:5" s="42" customFormat="1" ht="25.5">
      <c r="A47" s="170" t="s">
        <v>271</v>
      </c>
      <c r="B47" s="150" t="s">
        <v>213</v>
      </c>
      <c r="C47" s="151">
        <f>C48</f>
        <v>809.8</v>
      </c>
      <c r="D47" s="151">
        <f t="shared" ref="D47:E48" si="17">D48</f>
        <v>0</v>
      </c>
      <c r="E47" s="151">
        <f t="shared" si="17"/>
        <v>749.8</v>
      </c>
    </row>
    <row r="48" spans="1:5" s="42" customFormat="1">
      <c r="A48" s="170" t="s">
        <v>272</v>
      </c>
      <c r="B48" s="150" t="s">
        <v>214</v>
      </c>
      <c r="C48" s="151">
        <f>C49</f>
        <v>809.8</v>
      </c>
      <c r="D48" s="151">
        <f t="shared" si="17"/>
        <v>0</v>
      </c>
      <c r="E48" s="151">
        <f t="shared" si="17"/>
        <v>749.8</v>
      </c>
    </row>
    <row r="49" spans="1:5" s="42" customFormat="1">
      <c r="A49" s="170" t="s">
        <v>273</v>
      </c>
      <c r="B49" s="150" t="s">
        <v>181</v>
      </c>
      <c r="C49" s="151">
        <f>C50+C51</f>
        <v>809.8</v>
      </c>
      <c r="D49" s="151">
        <f t="shared" ref="D49:E49" si="18">D50+D51</f>
        <v>0</v>
      </c>
      <c r="E49" s="151">
        <f t="shared" si="18"/>
        <v>749.8</v>
      </c>
    </row>
    <row r="50" spans="1:5" s="42" customFormat="1" ht="63.75">
      <c r="A50" s="165" t="s">
        <v>238</v>
      </c>
      <c r="B50" s="142" t="s">
        <v>226</v>
      </c>
      <c r="C50" s="143">
        <v>60</v>
      </c>
      <c r="D50" s="34"/>
      <c r="E50" s="143">
        <v>0</v>
      </c>
    </row>
    <row r="51" spans="1:5" s="42" customFormat="1" ht="25.5">
      <c r="A51" s="165" t="s">
        <v>238</v>
      </c>
      <c r="B51" s="166" t="s">
        <v>370</v>
      </c>
      <c r="C51" s="143">
        <v>749.8</v>
      </c>
      <c r="D51" s="34"/>
      <c r="E51" s="143">
        <v>749.8</v>
      </c>
    </row>
    <row r="52" spans="1:5" s="42" customFormat="1">
      <c r="A52" s="164" t="s">
        <v>236</v>
      </c>
      <c r="B52" s="145" t="s">
        <v>195</v>
      </c>
      <c r="C52" s="139">
        <f>C58+C53</f>
        <v>286.3</v>
      </c>
      <c r="D52" s="139">
        <f t="shared" ref="D52:E52" si="19">D58+D53</f>
        <v>0</v>
      </c>
      <c r="E52" s="139">
        <f t="shared" si="19"/>
        <v>286.3</v>
      </c>
    </row>
    <row r="53" spans="1:5" s="42" customFormat="1" ht="25.5">
      <c r="A53" s="164" t="s">
        <v>235</v>
      </c>
      <c r="B53" s="171" t="s">
        <v>143</v>
      </c>
      <c r="C53" s="139">
        <f>C54</f>
        <v>227.7</v>
      </c>
      <c r="D53" s="139">
        <f t="shared" ref="D53:E53" si="20">D54</f>
        <v>0</v>
      </c>
      <c r="E53" s="139">
        <f t="shared" si="20"/>
        <v>227.7</v>
      </c>
    </row>
    <row r="54" spans="1:5" s="42" customFormat="1" ht="25.5">
      <c r="A54" s="164" t="s">
        <v>234</v>
      </c>
      <c r="B54" s="171" t="s">
        <v>144</v>
      </c>
      <c r="C54" s="139">
        <f>C55+C56+C57</f>
        <v>227.7</v>
      </c>
      <c r="D54" s="139">
        <f t="shared" ref="D54:E54" si="21">D55+D56+D57</f>
        <v>0</v>
      </c>
      <c r="E54" s="139">
        <f t="shared" si="21"/>
        <v>227.7</v>
      </c>
    </row>
    <row r="55" spans="1:5" s="42" customFormat="1" ht="38.25">
      <c r="A55" s="165" t="s">
        <v>237</v>
      </c>
      <c r="B55" s="142" t="s">
        <v>180</v>
      </c>
      <c r="C55" s="143">
        <v>23.7</v>
      </c>
      <c r="D55" s="34"/>
      <c r="E55" s="143">
        <v>23.7</v>
      </c>
    </row>
    <row r="56" spans="1:5" s="42" customFormat="1" ht="51" hidden="1">
      <c r="A56" s="165" t="s">
        <v>333</v>
      </c>
      <c r="B56" s="172" t="s">
        <v>334</v>
      </c>
      <c r="C56" s="143"/>
      <c r="D56" s="34"/>
      <c r="E56" s="143"/>
    </row>
    <row r="57" spans="1:5" s="42" customFormat="1" ht="51">
      <c r="A57" s="165" t="s">
        <v>237</v>
      </c>
      <c r="B57" s="173" t="s">
        <v>378</v>
      </c>
      <c r="C57" s="143">
        <v>204</v>
      </c>
      <c r="D57" s="34"/>
      <c r="E57" s="143">
        <v>204</v>
      </c>
    </row>
    <row r="58" spans="1:5" s="42" customFormat="1" ht="25.5">
      <c r="A58" s="164" t="s">
        <v>233</v>
      </c>
      <c r="B58" s="171" t="s">
        <v>142</v>
      </c>
      <c r="C58" s="139">
        <f>C59</f>
        <v>58.6</v>
      </c>
      <c r="D58" s="139">
        <f t="shared" ref="D58:E58" si="22">D59</f>
        <v>0</v>
      </c>
      <c r="E58" s="139">
        <f t="shared" si="22"/>
        <v>58.6</v>
      </c>
    </row>
    <row r="59" spans="1:5" s="42" customFormat="1" ht="25.5">
      <c r="A59" s="165" t="s">
        <v>232</v>
      </c>
      <c r="B59" s="172" t="s">
        <v>182</v>
      </c>
      <c r="C59" s="143">
        <v>58.6</v>
      </c>
      <c r="D59" s="34"/>
      <c r="E59" s="143">
        <v>58.6</v>
      </c>
    </row>
    <row r="60" spans="1:5" s="42" customFormat="1">
      <c r="A60" s="164" t="s">
        <v>231</v>
      </c>
      <c r="B60" s="145" t="s">
        <v>28</v>
      </c>
      <c r="C60" s="139">
        <f>C61+C74+C72</f>
        <v>13059.200000000003</v>
      </c>
      <c r="D60" s="139">
        <f t="shared" ref="D60:E60" si="23">D61+D74+D72</f>
        <v>13048.400000000001</v>
      </c>
      <c r="E60" s="139">
        <f t="shared" si="23"/>
        <v>11937.499999999998</v>
      </c>
    </row>
    <row r="61" spans="1:5" s="42" customFormat="1" ht="51">
      <c r="A61" s="164" t="s">
        <v>230</v>
      </c>
      <c r="B61" s="145" t="s">
        <v>198</v>
      </c>
      <c r="C61" s="139">
        <f>C62</f>
        <v>39.6</v>
      </c>
      <c r="D61" s="139">
        <f t="shared" ref="D61:E61" si="24">D62</f>
        <v>28.8</v>
      </c>
      <c r="E61" s="139">
        <f t="shared" si="24"/>
        <v>28.8</v>
      </c>
    </row>
    <row r="62" spans="1:5" s="42" customFormat="1" ht="51">
      <c r="A62" s="174" t="s">
        <v>229</v>
      </c>
      <c r="B62" s="175" t="s">
        <v>200</v>
      </c>
      <c r="C62" s="176">
        <f>C63+C67</f>
        <v>39.6</v>
      </c>
      <c r="D62" s="176">
        <f t="shared" ref="D62:E62" si="25">D63+D67</f>
        <v>28.8</v>
      </c>
      <c r="E62" s="176">
        <f t="shared" si="25"/>
        <v>28.8</v>
      </c>
    </row>
    <row r="63" spans="1:5" s="42" customFormat="1" ht="38.25">
      <c r="A63" s="174" t="s">
        <v>229</v>
      </c>
      <c r="B63" s="175" t="s">
        <v>366</v>
      </c>
      <c r="C63" s="176">
        <f>C64</f>
        <v>10.8</v>
      </c>
      <c r="D63" s="176">
        <f t="shared" ref="D63:E63" si="26">D64</f>
        <v>0</v>
      </c>
      <c r="E63" s="176">
        <f t="shared" si="26"/>
        <v>0</v>
      </c>
    </row>
    <row r="64" spans="1:5" s="42" customFormat="1" ht="38.25">
      <c r="A64" s="166" t="s">
        <v>229</v>
      </c>
      <c r="B64" s="166" t="s">
        <v>365</v>
      </c>
      <c r="C64" s="177">
        <f>C65</f>
        <v>10.8</v>
      </c>
      <c r="D64" s="34"/>
      <c r="E64" s="143">
        <v>0</v>
      </c>
    </row>
    <row r="65" spans="1:5" s="42" customFormat="1" ht="25.5">
      <c r="A65" s="142" t="s">
        <v>229</v>
      </c>
      <c r="B65" s="178" t="s">
        <v>103</v>
      </c>
      <c r="C65" s="143">
        <v>10.8</v>
      </c>
      <c r="D65" s="34"/>
      <c r="E65" s="143">
        <v>0</v>
      </c>
    </row>
    <row r="66" spans="1:5" s="42" customFormat="1" hidden="1">
      <c r="A66" s="142" t="s">
        <v>199</v>
      </c>
      <c r="B66" s="178"/>
      <c r="C66" s="143"/>
      <c r="D66" s="34"/>
      <c r="E66" s="143"/>
    </row>
    <row r="67" spans="1:5" s="42" customFormat="1" ht="25.5">
      <c r="A67" s="140" t="s">
        <v>229</v>
      </c>
      <c r="B67" s="179" t="s">
        <v>217</v>
      </c>
      <c r="C67" s="141">
        <f>C68</f>
        <v>28.8</v>
      </c>
      <c r="D67" s="141">
        <f t="shared" ref="D67:E67" si="27">D68</f>
        <v>28.8</v>
      </c>
      <c r="E67" s="141">
        <f t="shared" si="27"/>
        <v>28.8</v>
      </c>
    </row>
    <row r="68" spans="1:5" s="42" customFormat="1" ht="25.5">
      <c r="A68" s="142" t="s">
        <v>229</v>
      </c>
      <c r="B68" s="178" t="s">
        <v>301</v>
      </c>
      <c r="C68" s="143">
        <f>C69</f>
        <v>28.8</v>
      </c>
      <c r="D68" s="143">
        <f t="shared" ref="D68:E68" si="28">D69</f>
        <v>28.8</v>
      </c>
      <c r="E68" s="143">
        <f t="shared" si="28"/>
        <v>28.8</v>
      </c>
    </row>
    <row r="69" spans="1:5" s="42" customFormat="1" ht="38.25">
      <c r="A69" s="142" t="s">
        <v>229</v>
      </c>
      <c r="B69" s="178" t="s">
        <v>208</v>
      </c>
      <c r="C69" s="143">
        <f>C70</f>
        <v>28.8</v>
      </c>
      <c r="D69" s="143">
        <f t="shared" ref="D69:E69" si="29">D70</f>
        <v>28.8</v>
      </c>
      <c r="E69" s="143">
        <f t="shared" si="29"/>
        <v>28.8</v>
      </c>
    </row>
    <row r="70" spans="1:5" s="42" customFormat="1" ht="25.5">
      <c r="A70" s="142" t="s">
        <v>229</v>
      </c>
      <c r="B70" s="178" t="s">
        <v>209</v>
      </c>
      <c r="C70" s="143">
        <v>28.8</v>
      </c>
      <c r="D70" s="143">
        <v>28.8</v>
      </c>
      <c r="E70" s="143">
        <v>28.8</v>
      </c>
    </row>
    <row r="71" spans="1:5" s="42" customFormat="1" hidden="1">
      <c r="A71" s="142" t="s">
        <v>384</v>
      </c>
      <c r="B71" s="178"/>
      <c r="C71" s="143"/>
      <c r="D71" s="34"/>
      <c r="E71" s="143"/>
    </row>
    <row r="72" spans="1:5" s="42" customFormat="1" ht="38.25">
      <c r="A72" s="180" t="s">
        <v>385</v>
      </c>
      <c r="B72" s="180" t="s">
        <v>386</v>
      </c>
      <c r="C72" s="181">
        <f>C73</f>
        <v>397.6</v>
      </c>
      <c r="D72" s="181">
        <f t="shared" ref="D72:E72" si="30">D73</f>
        <v>397.6</v>
      </c>
      <c r="E72" s="181">
        <f t="shared" si="30"/>
        <v>397.6</v>
      </c>
    </row>
    <row r="73" spans="1:5" s="42" customFormat="1" ht="25.5">
      <c r="A73" s="142" t="s">
        <v>387</v>
      </c>
      <c r="B73" s="178" t="s">
        <v>388</v>
      </c>
      <c r="C73" s="143">
        <v>397.6</v>
      </c>
      <c r="D73" s="143">
        <v>397.6</v>
      </c>
      <c r="E73" s="143">
        <v>397.6</v>
      </c>
    </row>
    <row r="74" spans="1:5" s="42" customFormat="1">
      <c r="A74" s="167" t="s">
        <v>285</v>
      </c>
      <c r="B74" s="168" t="s">
        <v>196</v>
      </c>
      <c r="C74" s="169">
        <f>C75</f>
        <v>12622.000000000002</v>
      </c>
      <c r="D74" s="169">
        <f t="shared" ref="D74:E74" si="31">D75</f>
        <v>12622.000000000002</v>
      </c>
      <c r="E74" s="169">
        <f t="shared" si="31"/>
        <v>11511.099999999999</v>
      </c>
    </row>
    <row r="75" spans="1:5" s="42" customFormat="1" ht="25.5">
      <c r="A75" s="167" t="s">
        <v>284</v>
      </c>
      <c r="B75" s="168" t="s">
        <v>183</v>
      </c>
      <c r="C75" s="169">
        <f>C76+C84+C96+C101+C107+C110+C93</f>
        <v>12622.000000000002</v>
      </c>
      <c r="D75" s="169">
        <f t="shared" ref="D75:E75" si="32">D76+D84+D96+D101+D107+D110+D93</f>
        <v>12622.000000000002</v>
      </c>
      <c r="E75" s="169">
        <f t="shared" si="32"/>
        <v>11511.099999999999</v>
      </c>
    </row>
    <row r="76" spans="1:5" s="42" customFormat="1" ht="38.25">
      <c r="A76" s="182" t="s">
        <v>227</v>
      </c>
      <c r="B76" s="140" t="s">
        <v>207</v>
      </c>
      <c r="C76" s="176">
        <f>C80</f>
        <v>6473.2000000000007</v>
      </c>
      <c r="D76" s="176">
        <f t="shared" ref="D76:E76" si="33">D80</f>
        <v>6473.2000000000007</v>
      </c>
      <c r="E76" s="176">
        <f>E80</f>
        <v>6274.4</v>
      </c>
    </row>
    <row r="77" spans="1:5" s="42" customFormat="1" hidden="1">
      <c r="A77" s="165" t="s">
        <v>227</v>
      </c>
      <c r="B77" s="142" t="s">
        <v>302</v>
      </c>
      <c r="C77" s="177">
        <f>C78</f>
        <v>0</v>
      </c>
      <c r="D77" s="34"/>
      <c r="E77" s="143"/>
    </row>
    <row r="78" spans="1:5" s="42" customFormat="1" ht="25.5" hidden="1">
      <c r="A78" s="165" t="s">
        <v>227</v>
      </c>
      <c r="B78" s="142" t="s">
        <v>299</v>
      </c>
      <c r="C78" s="177">
        <f>C79</f>
        <v>0</v>
      </c>
      <c r="D78" s="34"/>
      <c r="E78" s="143"/>
    </row>
    <row r="79" spans="1:5" s="42" customFormat="1" ht="25.5" hidden="1">
      <c r="A79" s="165" t="s">
        <v>227</v>
      </c>
      <c r="B79" s="142" t="s">
        <v>300</v>
      </c>
      <c r="C79" s="177"/>
      <c r="D79" s="34"/>
      <c r="E79" s="143"/>
    </row>
    <row r="80" spans="1:5" s="42" customFormat="1" ht="38.25">
      <c r="A80" s="165" t="s">
        <v>227</v>
      </c>
      <c r="B80" s="183" t="s">
        <v>274</v>
      </c>
      <c r="C80" s="177">
        <f>C81+C83</f>
        <v>6473.2000000000007</v>
      </c>
      <c r="D80" s="177">
        <f t="shared" ref="D80:E80" si="34">D81+D83</f>
        <v>6473.2000000000007</v>
      </c>
      <c r="E80" s="177">
        <v>6274.4</v>
      </c>
    </row>
    <row r="81" spans="1:5" s="42" customFormat="1" ht="25.5">
      <c r="A81" s="165" t="s">
        <v>227</v>
      </c>
      <c r="B81" s="183" t="s">
        <v>275</v>
      </c>
      <c r="C81" s="177">
        <v>4526.1000000000004</v>
      </c>
      <c r="D81" s="177">
        <v>4526.1000000000004</v>
      </c>
      <c r="E81" s="177">
        <v>4327.5</v>
      </c>
    </row>
    <row r="82" spans="1:5" s="42" customFormat="1" hidden="1">
      <c r="A82" s="142"/>
      <c r="B82" s="183" t="s">
        <v>201</v>
      </c>
      <c r="C82" s="177"/>
      <c r="D82" s="34"/>
      <c r="E82" s="143"/>
    </row>
    <row r="83" spans="1:5" s="42" customFormat="1" ht="25.5">
      <c r="A83" s="165" t="s">
        <v>227</v>
      </c>
      <c r="B83" s="183" t="s">
        <v>277</v>
      </c>
      <c r="C83" s="177">
        <v>1947.1</v>
      </c>
      <c r="D83" s="177">
        <v>1947.1</v>
      </c>
      <c r="E83" s="177">
        <v>1947</v>
      </c>
    </row>
    <row r="84" spans="1:5" s="42" customFormat="1" ht="25.5">
      <c r="A84" s="140" t="s">
        <v>227</v>
      </c>
      <c r="B84" s="184" t="s">
        <v>225</v>
      </c>
      <c r="C84" s="176">
        <f>C89+C85</f>
        <v>1336.4</v>
      </c>
      <c r="D84" s="176">
        <f t="shared" ref="D84:E84" si="35">D89+D85</f>
        <v>1336.4</v>
      </c>
      <c r="E84" s="176">
        <f t="shared" si="35"/>
        <v>865.4</v>
      </c>
    </row>
    <row r="85" spans="1:5" s="42" customFormat="1" ht="38.25" hidden="1">
      <c r="A85" s="142" t="s">
        <v>227</v>
      </c>
      <c r="B85" s="183" t="s">
        <v>303</v>
      </c>
      <c r="C85" s="177">
        <f>C86</f>
        <v>0</v>
      </c>
      <c r="D85" s="34"/>
      <c r="E85" s="143"/>
    </row>
    <row r="86" spans="1:5" s="42" customFormat="1" ht="51" hidden="1">
      <c r="A86" s="142" t="s">
        <v>227</v>
      </c>
      <c r="B86" s="183" t="s">
        <v>304</v>
      </c>
      <c r="C86" s="177">
        <f>C87+C88</f>
        <v>0</v>
      </c>
      <c r="D86" s="34"/>
      <c r="E86" s="143"/>
    </row>
    <row r="87" spans="1:5" s="42" customFormat="1" ht="25.5" hidden="1">
      <c r="A87" s="142" t="s">
        <v>227</v>
      </c>
      <c r="B87" s="183" t="s">
        <v>305</v>
      </c>
      <c r="C87" s="177"/>
      <c r="D87" s="34"/>
      <c r="E87" s="143"/>
    </row>
    <row r="88" spans="1:5" s="42" customFormat="1" ht="25.5" hidden="1">
      <c r="A88" s="142" t="s">
        <v>227</v>
      </c>
      <c r="B88" s="183" t="s">
        <v>306</v>
      </c>
      <c r="C88" s="177"/>
      <c r="D88" s="34"/>
      <c r="E88" s="143"/>
    </row>
    <row r="89" spans="1:5" s="42" customFormat="1" ht="38.25">
      <c r="A89" s="142" t="s">
        <v>227</v>
      </c>
      <c r="B89" s="183" t="s">
        <v>255</v>
      </c>
      <c r="C89" s="177">
        <f>C90</f>
        <v>1336.4</v>
      </c>
      <c r="D89" s="177">
        <f t="shared" ref="D89" si="36">D90</f>
        <v>1336.4</v>
      </c>
      <c r="E89" s="177">
        <v>865.4</v>
      </c>
    </row>
    <row r="90" spans="1:5" s="42" customFormat="1" ht="51">
      <c r="A90" s="142" t="s">
        <v>227</v>
      </c>
      <c r="B90" s="142" t="s">
        <v>256</v>
      </c>
      <c r="C90" s="177">
        <f>C91+C92</f>
        <v>1336.4</v>
      </c>
      <c r="D90" s="177">
        <f t="shared" ref="D90" si="37">D91+D92</f>
        <v>1336.4</v>
      </c>
      <c r="E90" s="177">
        <v>865.4</v>
      </c>
    </row>
    <row r="91" spans="1:5" s="42" customFormat="1">
      <c r="A91" s="142" t="s">
        <v>227</v>
      </c>
      <c r="B91" s="142" t="s">
        <v>140</v>
      </c>
      <c r="C91" s="177">
        <v>522.1</v>
      </c>
      <c r="D91" s="177">
        <v>522.1</v>
      </c>
      <c r="E91" s="177">
        <v>51.1</v>
      </c>
    </row>
    <row r="92" spans="1:5" s="42" customFormat="1">
      <c r="A92" s="142" t="s">
        <v>227</v>
      </c>
      <c r="B92" s="142" t="s">
        <v>75</v>
      </c>
      <c r="C92" s="177">
        <v>814.3</v>
      </c>
      <c r="D92" s="177">
        <v>814.3</v>
      </c>
      <c r="E92" s="177">
        <v>814.3</v>
      </c>
    </row>
    <row r="93" spans="1:5" s="42" customFormat="1" ht="25.5">
      <c r="A93" s="184" t="s">
        <v>227</v>
      </c>
      <c r="B93" s="184" t="s">
        <v>335</v>
      </c>
      <c r="C93" s="176">
        <f>C94</f>
        <v>43.2</v>
      </c>
      <c r="D93" s="176">
        <f t="shared" ref="D93:E93" si="38">D94</f>
        <v>43.2</v>
      </c>
      <c r="E93" s="176">
        <f t="shared" si="38"/>
        <v>0</v>
      </c>
    </row>
    <row r="94" spans="1:5" s="42" customFormat="1" ht="38.25">
      <c r="A94" s="142" t="s">
        <v>227</v>
      </c>
      <c r="B94" s="142" t="s">
        <v>336</v>
      </c>
      <c r="C94" s="177">
        <f>C95</f>
        <v>43.2</v>
      </c>
      <c r="D94" s="177">
        <f t="shared" ref="D94:E94" si="39">D95</f>
        <v>43.2</v>
      </c>
      <c r="E94" s="177">
        <f t="shared" si="39"/>
        <v>0</v>
      </c>
    </row>
    <row r="95" spans="1:5" s="42" customFormat="1" ht="63.75">
      <c r="A95" s="142" t="s">
        <v>227</v>
      </c>
      <c r="B95" s="166" t="s">
        <v>369</v>
      </c>
      <c r="C95" s="177">
        <v>43.2</v>
      </c>
      <c r="D95" s="177">
        <v>43.2</v>
      </c>
      <c r="E95" s="177">
        <v>0</v>
      </c>
    </row>
    <row r="96" spans="1:5" s="42" customFormat="1" ht="25.5">
      <c r="A96" s="140" t="s">
        <v>227</v>
      </c>
      <c r="B96" s="140" t="s">
        <v>367</v>
      </c>
      <c r="C96" s="176">
        <f>C97</f>
        <v>4197.3999999999996</v>
      </c>
      <c r="D96" s="176">
        <f t="shared" ref="D96:E96" si="40">D97</f>
        <v>4197.3999999999996</v>
      </c>
      <c r="E96" s="176">
        <f t="shared" si="40"/>
        <v>3857.5</v>
      </c>
    </row>
    <row r="97" spans="1:5" s="42" customFormat="1" ht="38.25">
      <c r="A97" s="142" t="s">
        <v>227</v>
      </c>
      <c r="B97" s="178" t="s">
        <v>365</v>
      </c>
      <c r="C97" s="177">
        <f>C100+C99</f>
        <v>4197.3999999999996</v>
      </c>
      <c r="D97" s="177">
        <f t="shared" ref="D97:E97" si="41">D100+D99</f>
        <v>4197.3999999999996</v>
      </c>
      <c r="E97" s="177">
        <f t="shared" si="41"/>
        <v>3857.5</v>
      </c>
    </row>
    <row r="98" spans="1:5" s="42" customFormat="1" ht="25.5" hidden="1">
      <c r="A98" s="142" t="s">
        <v>197</v>
      </c>
      <c r="B98" s="178" t="s">
        <v>337</v>
      </c>
      <c r="C98" s="177"/>
      <c r="D98" s="34"/>
      <c r="E98" s="143"/>
    </row>
    <row r="99" spans="1:5" s="42" customFormat="1" ht="33.75" customHeight="1">
      <c r="A99" s="165" t="s">
        <v>227</v>
      </c>
      <c r="B99" s="185" t="s">
        <v>228</v>
      </c>
      <c r="C99" s="177">
        <v>4054.1</v>
      </c>
      <c r="D99" s="177">
        <v>4054.1</v>
      </c>
      <c r="E99" s="177">
        <v>3750</v>
      </c>
    </row>
    <row r="100" spans="1:5" s="42" customFormat="1" ht="38.25">
      <c r="A100" s="165" t="s">
        <v>227</v>
      </c>
      <c r="B100" s="185" t="s">
        <v>330</v>
      </c>
      <c r="C100" s="177">
        <v>143.30000000000001</v>
      </c>
      <c r="D100" s="177">
        <v>143.30000000000001</v>
      </c>
      <c r="E100" s="177">
        <v>107.5</v>
      </c>
    </row>
    <row r="101" spans="1:5" s="42" customFormat="1" ht="25.5">
      <c r="A101" s="182" t="s">
        <v>227</v>
      </c>
      <c r="B101" s="186" t="s">
        <v>211</v>
      </c>
      <c r="C101" s="176">
        <f>C102</f>
        <v>48.7</v>
      </c>
      <c r="D101" s="176">
        <f t="shared" ref="D101:E101" si="42">D102</f>
        <v>48.7</v>
      </c>
      <c r="E101" s="176">
        <f t="shared" si="42"/>
        <v>0</v>
      </c>
    </row>
    <row r="102" spans="1:5" s="42" customFormat="1">
      <c r="A102" s="165" t="s">
        <v>227</v>
      </c>
      <c r="B102" s="185" t="s">
        <v>212</v>
      </c>
      <c r="C102" s="177">
        <v>48.7</v>
      </c>
      <c r="D102" s="177">
        <v>48.7</v>
      </c>
      <c r="E102" s="177">
        <v>0</v>
      </c>
    </row>
    <row r="103" spans="1:5" s="42" customFormat="1" ht="51" hidden="1">
      <c r="A103" s="165" t="s">
        <v>355</v>
      </c>
      <c r="B103" s="187" t="s">
        <v>294</v>
      </c>
      <c r="C103" s="151">
        <f>C104</f>
        <v>0</v>
      </c>
      <c r="D103" s="34"/>
      <c r="E103" s="143"/>
    </row>
    <row r="104" spans="1:5" s="42" customFormat="1" ht="63.75" hidden="1">
      <c r="A104" s="165" t="s">
        <v>356</v>
      </c>
      <c r="B104" s="185" t="s">
        <v>295</v>
      </c>
      <c r="C104" s="143">
        <f>C105</f>
        <v>0</v>
      </c>
      <c r="D104" s="34"/>
      <c r="E104" s="143"/>
    </row>
    <row r="105" spans="1:5" s="42" customFormat="1" ht="63.75" hidden="1">
      <c r="A105" s="165" t="s">
        <v>357</v>
      </c>
      <c r="B105" s="185" t="s">
        <v>298</v>
      </c>
      <c r="C105" s="143">
        <f>C106</f>
        <v>0</v>
      </c>
      <c r="D105" s="34"/>
      <c r="E105" s="143"/>
    </row>
    <row r="106" spans="1:5" s="42" customFormat="1" ht="38.25" hidden="1">
      <c r="A106" s="165" t="s">
        <v>358</v>
      </c>
      <c r="B106" s="185" t="s">
        <v>286</v>
      </c>
      <c r="C106" s="143"/>
      <c r="D106" s="34"/>
      <c r="E106" s="143"/>
    </row>
    <row r="107" spans="1:5" s="42" customFormat="1" ht="51">
      <c r="A107" s="182" t="s">
        <v>227</v>
      </c>
      <c r="B107" s="186" t="s">
        <v>371</v>
      </c>
      <c r="C107" s="141">
        <v>490</v>
      </c>
      <c r="D107" s="141">
        <v>490</v>
      </c>
      <c r="E107" s="141">
        <v>490</v>
      </c>
    </row>
    <row r="108" spans="1:5" s="42" customFormat="1" ht="25.5">
      <c r="A108" s="165" t="s">
        <v>227</v>
      </c>
      <c r="B108" s="188" t="s">
        <v>372</v>
      </c>
      <c r="C108" s="143">
        <v>490</v>
      </c>
      <c r="D108" s="143">
        <v>490</v>
      </c>
      <c r="E108" s="143">
        <v>490</v>
      </c>
    </row>
    <row r="109" spans="1:5" s="42" customFormat="1" ht="25.5">
      <c r="A109" s="182" t="s">
        <v>227</v>
      </c>
      <c r="B109" s="184" t="s">
        <v>225</v>
      </c>
      <c r="C109" s="141">
        <f>C110</f>
        <v>33.1</v>
      </c>
      <c r="D109" s="141">
        <f t="shared" ref="D109:E109" si="43">D110</f>
        <v>33.1</v>
      </c>
      <c r="E109" s="141">
        <f t="shared" si="43"/>
        <v>23.8</v>
      </c>
    </row>
    <row r="110" spans="1:5" s="42" customFormat="1" ht="38.25">
      <c r="A110" s="165" t="s">
        <v>227</v>
      </c>
      <c r="B110" s="189" t="s">
        <v>361</v>
      </c>
      <c r="C110" s="143">
        <f>C111</f>
        <v>33.1</v>
      </c>
      <c r="D110" s="143">
        <f t="shared" ref="D110" si="44">D111</f>
        <v>33.1</v>
      </c>
      <c r="E110" s="143">
        <v>23.8</v>
      </c>
    </row>
    <row r="111" spans="1:5" s="42" customFormat="1" ht="38.25">
      <c r="A111" s="165" t="s">
        <v>227</v>
      </c>
      <c r="B111" s="189" t="s">
        <v>373</v>
      </c>
      <c r="C111" s="143">
        <v>33.1</v>
      </c>
      <c r="D111" s="143">
        <v>33.1</v>
      </c>
      <c r="E111" s="143">
        <v>23.8</v>
      </c>
    </row>
    <row r="112" spans="1:5" s="42" customFormat="1">
      <c r="A112" s="182" t="s">
        <v>379</v>
      </c>
      <c r="B112" s="190" t="s">
        <v>359</v>
      </c>
      <c r="C112" s="141">
        <f>C113</f>
        <v>400</v>
      </c>
      <c r="D112" s="141">
        <f t="shared" ref="D112:E112" si="45">D113</f>
        <v>400</v>
      </c>
      <c r="E112" s="141">
        <f t="shared" si="45"/>
        <v>400</v>
      </c>
    </row>
    <row r="113" spans="1:5" s="42" customFormat="1">
      <c r="A113" s="165" t="s">
        <v>363</v>
      </c>
      <c r="B113" s="185" t="s">
        <v>368</v>
      </c>
      <c r="C113" s="143">
        <v>400</v>
      </c>
      <c r="D113" s="143">
        <v>400</v>
      </c>
      <c r="E113" s="143">
        <v>400</v>
      </c>
    </row>
    <row r="114" spans="1:5" s="42" customFormat="1" ht="38.25">
      <c r="A114" s="182" t="s">
        <v>380</v>
      </c>
      <c r="B114" s="186" t="s">
        <v>326</v>
      </c>
      <c r="C114" s="141">
        <f>C115</f>
        <v>-852.46</v>
      </c>
      <c r="D114" s="141">
        <f t="shared" ref="D114:E114" si="46">D115</f>
        <v>-852.46</v>
      </c>
      <c r="E114" s="141">
        <f t="shared" si="46"/>
        <v>-852.46</v>
      </c>
    </row>
    <row r="115" spans="1:5" s="42" customFormat="1" ht="38.25">
      <c r="A115" s="165" t="s">
        <v>364</v>
      </c>
      <c r="B115" s="185" t="s">
        <v>326</v>
      </c>
      <c r="C115" s="143">
        <v>-852.46</v>
      </c>
      <c r="D115" s="143">
        <v>-852.46</v>
      </c>
      <c r="E115" s="143">
        <v>-852.46</v>
      </c>
    </row>
    <row r="116" spans="1:5" s="42" customFormat="1">
      <c r="A116" s="191"/>
      <c r="B116" s="192" t="s">
        <v>29</v>
      </c>
      <c r="C116" s="193">
        <f>C9+C39</f>
        <v>25772.540000000005</v>
      </c>
      <c r="D116" s="193">
        <f t="shared" ref="D116" si="47">D9+D39</f>
        <v>24271.74</v>
      </c>
      <c r="E116" s="193">
        <v>22032.6</v>
      </c>
    </row>
  </sheetData>
  <mergeCells count="4">
    <mergeCell ref="A6:C6"/>
    <mergeCell ref="A2:A3"/>
    <mergeCell ref="B5:C5"/>
    <mergeCell ref="B1:E4"/>
  </mergeCells>
  <phoneticPr fontId="2" type="noConversion"/>
  <pageMargins left="1.5748031496062993" right="0" top="0.39370078740157483" bottom="0" header="0.51181102362204722" footer="0.51181102362204722"/>
  <pageSetup paperSize="9" scale="7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A1:D18"/>
  <sheetViews>
    <sheetView view="pageBreakPreview" workbookViewId="0">
      <selection activeCell="C29" sqref="C29"/>
    </sheetView>
  </sheetViews>
  <sheetFormatPr defaultRowHeight="12.75"/>
  <cols>
    <col min="1" max="1" width="64.7109375" style="9" customWidth="1"/>
    <col min="2" max="2" width="30.140625" style="9" customWidth="1"/>
    <col min="3" max="3" width="21.42578125" style="9" customWidth="1"/>
    <col min="4" max="4" width="9.5703125" style="9" bestFit="1" customWidth="1"/>
    <col min="5" max="16384" width="9.140625" style="9"/>
  </cols>
  <sheetData>
    <row r="1" spans="1:4" ht="12.75" customHeight="1">
      <c r="A1" s="14"/>
      <c r="B1" s="239" t="s">
        <v>394</v>
      </c>
      <c r="C1" s="239"/>
      <c r="D1" s="239"/>
    </row>
    <row r="2" spans="1:4" ht="51" customHeight="1">
      <c r="A2" s="15"/>
      <c r="B2" s="239"/>
      <c r="C2" s="239"/>
      <c r="D2" s="239"/>
    </row>
    <row r="3" spans="1:4" ht="17.25" customHeight="1">
      <c r="A3" s="15"/>
      <c r="B3" s="238"/>
      <c r="C3" s="238"/>
    </row>
    <row r="4" spans="1:4" ht="14.25">
      <c r="A4" s="237" t="s">
        <v>328</v>
      </c>
      <c r="B4" s="237"/>
      <c r="C4" s="237"/>
    </row>
    <row r="5" spans="1:4" ht="15">
      <c r="A5" s="10"/>
    </row>
    <row r="6" spans="1:4" ht="15.75" thickBot="1">
      <c r="A6" s="11"/>
      <c r="D6" s="39" t="s">
        <v>105</v>
      </c>
    </row>
    <row r="7" spans="1:4" ht="65.25" customHeight="1" thickBot="1">
      <c r="A7" s="26" t="s">
        <v>30</v>
      </c>
      <c r="B7" s="25" t="s">
        <v>177</v>
      </c>
      <c r="C7" s="202" t="s">
        <v>390</v>
      </c>
      <c r="D7" s="197" t="s">
        <v>391</v>
      </c>
    </row>
    <row r="8" spans="1:4" ht="15.75" thickBot="1">
      <c r="A8" s="12">
        <v>1</v>
      </c>
      <c r="B8" s="13">
        <v>2</v>
      </c>
      <c r="C8" s="198">
        <v>3</v>
      </c>
      <c r="D8" s="201"/>
    </row>
    <row r="9" spans="1:4" ht="15" customHeight="1" thickBot="1">
      <c r="A9" s="28" t="s">
        <v>203</v>
      </c>
      <c r="B9" s="29" t="s">
        <v>106</v>
      </c>
      <c r="C9" s="199">
        <f>C10</f>
        <v>2339.1599999999962</v>
      </c>
      <c r="D9" s="199">
        <f>D10</f>
        <v>3578.9</v>
      </c>
    </row>
    <row r="10" spans="1:4" ht="32.25" customHeight="1" thickBot="1">
      <c r="A10" s="30" t="s">
        <v>176</v>
      </c>
      <c r="B10" s="29" t="s">
        <v>113</v>
      </c>
      <c r="C10" s="199">
        <f>C11+C15</f>
        <v>2339.1599999999962</v>
      </c>
      <c r="D10" s="199">
        <v>3578.9</v>
      </c>
    </row>
    <row r="11" spans="1:4" ht="16.5" thickBot="1">
      <c r="A11" s="31" t="s">
        <v>107</v>
      </c>
      <c r="B11" s="32" t="s">
        <v>114</v>
      </c>
      <c r="C11" s="200">
        <f>C12</f>
        <v>-25772.540000000005</v>
      </c>
      <c r="D11" s="201">
        <f>D12</f>
        <v>-22032.6</v>
      </c>
    </row>
    <row r="12" spans="1:4" ht="16.5" thickBot="1">
      <c r="A12" s="31" t="s">
        <v>108</v>
      </c>
      <c r="B12" s="33" t="s">
        <v>115</v>
      </c>
      <c r="C12" s="200">
        <f>C13</f>
        <v>-25772.540000000005</v>
      </c>
      <c r="D12" s="201">
        <f>D13</f>
        <v>-22032.6</v>
      </c>
    </row>
    <row r="13" spans="1:4" ht="16.5" thickBot="1">
      <c r="A13" s="31" t="s">
        <v>109</v>
      </c>
      <c r="B13" s="33" t="s">
        <v>116</v>
      </c>
      <c r="C13" s="200">
        <f>C14</f>
        <v>-25772.540000000005</v>
      </c>
      <c r="D13" s="201">
        <f>D14</f>
        <v>-22032.6</v>
      </c>
    </row>
    <row r="14" spans="1:4" ht="32.25" thickBot="1">
      <c r="A14" s="31" t="s">
        <v>179</v>
      </c>
      <c r="B14" s="33" t="s">
        <v>117</v>
      </c>
      <c r="C14" s="200">
        <f>-'приложение 1'!C116</f>
        <v>-25772.540000000005</v>
      </c>
      <c r="D14" s="201">
        <v>-22032.6</v>
      </c>
    </row>
    <row r="15" spans="1:4" ht="18" customHeight="1" thickBot="1">
      <c r="A15" s="31" t="s">
        <v>110</v>
      </c>
      <c r="B15" s="33" t="s">
        <v>118</v>
      </c>
      <c r="C15" s="200">
        <f>C16</f>
        <v>28111.7</v>
      </c>
      <c r="D15" s="201">
        <f>D16</f>
        <v>25611.5</v>
      </c>
    </row>
    <row r="16" spans="1:4" ht="15.75" customHeight="1" thickBot="1">
      <c r="A16" s="31" t="s">
        <v>111</v>
      </c>
      <c r="B16" s="33" t="s">
        <v>119</v>
      </c>
      <c r="C16" s="200">
        <f>C17</f>
        <v>28111.7</v>
      </c>
      <c r="D16" s="201">
        <f>D17</f>
        <v>25611.5</v>
      </c>
    </row>
    <row r="17" spans="1:4" ht="18" customHeight="1" thickBot="1">
      <c r="A17" s="31" t="s">
        <v>112</v>
      </c>
      <c r="B17" s="33" t="s">
        <v>120</v>
      </c>
      <c r="C17" s="200">
        <f>C18</f>
        <v>28111.7</v>
      </c>
      <c r="D17" s="201">
        <f>D18</f>
        <v>25611.5</v>
      </c>
    </row>
    <row r="18" spans="1:4" ht="33" customHeight="1" thickBot="1">
      <c r="A18" s="31" t="s">
        <v>178</v>
      </c>
      <c r="B18" s="33" t="s">
        <v>121</v>
      </c>
      <c r="C18" s="200">
        <f>'приложение 3'!H10</f>
        <v>28111.7</v>
      </c>
      <c r="D18" s="201">
        <v>25611.5</v>
      </c>
    </row>
  </sheetData>
  <mergeCells count="3">
    <mergeCell ref="A4:C4"/>
    <mergeCell ref="B3:C3"/>
    <mergeCell ref="B1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I80"/>
  <sheetViews>
    <sheetView tabSelected="1" view="pageBreakPreview" zoomScale="110" zoomScaleNormal="115" zoomScaleSheetLayoutView="110" workbookViewId="0">
      <selection activeCell="H11" sqref="H11"/>
    </sheetView>
  </sheetViews>
  <sheetFormatPr defaultRowHeight="12.75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4.140625" customWidth="1"/>
    <col min="6" max="6" width="7.42578125" customWidth="1"/>
    <col min="7" max="7" width="9.140625" hidden="1" customWidth="1"/>
    <col min="8" max="8" width="15.5703125" customWidth="1"/>
    <col min="9" max="9" width="13" style="42" customWidth="1"/>
  </cols>
  <sheetData>
    <row r="1" spans="1:9" ht="16.5" customHeight="1">
      <c r="A1" s="2"/>
      <c r="B1" s="252" t="s">
        <v>395</v>
      </c>
      <c r="C1" s="252"/>
      <c r="D1" s="252"/>
      <c r="E1" s="252"/>
      <c r="F1" s="252"/>
      <c r="G1" s="252"/>
      <c r="H1" s="252"/>
    </row>
    <row r="2" spans="1:9">
      <c r="A2" s="3"/>
      <c r="B2" s="252"/>
      <c r="C2" s="252"/>
      <c r="D2" s="252"/>
      <c r="E2" s="252"/>
      <c r="F2" s="252"/>
      <c r="G2" s="252"/>
      <c r="H2" s="252"/>
    </row>
    <row r="3" spans="1:9">
      <c r="A3" s="3"/>
      <c r="B3" s="252"/>
      <c r="C3" s="252"/>
      <c r="D3" s="252"/>
      <c r="E3" s="252"/>
      <c r="F3" s="252"/>
      <c r="G3" s="252"/>
      <c r="H3" s="252"/>
    </row>
    <row r="4" spans="1:9">
      <c r="A4" s="40"/>
      <c r="B4" s="40"/>
      <c r="C4" s="256"/>
      <c r="D4" s="256"/>
      <c r="E4" s="256"/>
      <c r="F4" s="256"/>
      <c r="G4" s="256"/>
      <c r="H4" s="256"/>
    </row>
    <row r="5" spans="1:9" ht="42.75" customHeight="1">
      <c r="A5" s="253" t="s">
        <v>397</v>
      </c>
      <c r="B5" s="253"/>
      <c r="C5" s="253"/>
      <c r="D5" s="253"/>
      <c r="E5" s="253"/>
      <c r="F5" s="253"/>
      <c r="G5" s="253"/>
      <c r="H5" s="253"/>
    </row>
    <row r="6" spans="1:9">
      <c r="A6" s="4"/>
      <c r="B6" s="4"/>
      <c r="C6" s="4"/>
      <c r="D6" s="4"/>
      <c r="E6" s="4"/>
      <c r="F6" s="254"/>
      <c r="G6" s="254"/>
      <c r="I6" s="27" t="s">
        <v>105</v>
      </c>
    </row>
    <row r="7" spans="1:9" ht="14.25" customHeight="1">
      <c r="A7" s="257" t="s">
        <v>30</v>
      </c>
      <c r="B7" s="255" t="s">
        <v>31</v>
      </c>
      <c r="C7" s="255" t="s">
        <v>32</v>
      </c>
      <c r="D7" s="255" t="s">
        <v>33</v>
      </c>
      <c r="E7" s="255" t="s">
        <v>34</v>
      </c>
      <c r="F7" s="255" t="s">
        <v>35</v>
      </c>
      <c r="G7" s="255"/>
      <c r="H7" s="257" t="s">
        <v>392</v>
      </c>
      <c r="I7" s="258" t="s">
        <v>391</v>
      </c>
    </row>
    <row r="8" spans="1:9" ht="56.25" customHeight="1">
      <c r="A8" s="257"/>
      <c r="B8" s="255"/>
      <c r="C8" s="255"/>
      <c r="D8" s="255"/>
      <c r="E8" s="255"/>
      <c r="F8" s="255"/>
      <c r="G8" s="255"/>
      <c r="H8" s="257"/>
      <c r="I8" s="258"/>
    </row>
    <row r="9" spans="1:9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261">
        <v>6</v>
      </c>
      <c r="G9" s="261"/>
      <c r="H9" s="123">
        <v>7</v>
      </c>
      <c r="I9" s="34"/>
    </row>
    <row r="10" spans="1:9">
      <c r="A10" s="44" t="s">
        <v>36</v>
      </c>
      <c r="B10" s="45"/>
      <c r="C10" s="45"/>
      <c r="D10" s="46"/>
      <c r="E10" s="46"/>
      <c r="F10" s="260"/>
      <c r="G10" s="260"/>
      <c r="H10" s="17">
        <v>28111.7</v>
      </c>
      <c r="I10" s="17">
        <v>25611.499999999996</v>
      </c>
    </row>
    <row r="11" spans="1:9" ht="25.5">
      <c r="A11" s="44" t="s">
        <v>122</v>
      </c>
      <c r="B11" s="45">
        <v>330</v>
      </c>
      <c r="C11" s="45"/>
      <c r="D11" s="46"/>
      <c r="E11" s="46"/>
      <c r="F11" s="46"/>
      <c r="G11" s="122"/>
      <c r="H11" s="17">
        <v>28111.7</v>
      </c>
      <c r="I11" s="17">
        <v>25611.499999999996</v>
      </c>
    </row>
    <row r="12" spans="1:9" ht="15.75" customHeight="1">
      <c r="A12" s="47" t="s">
        <v>37</v>
      </c>
      <c r="B12" s="48">
        <v>330</v>
      </c>
      <c r="C12" s="49" t="s">
        <v>38</v>
      </c>
      <c r="D12" s="50"/>
      <c r="E12" s="51"/>
      <c r="F12" s="240"/>
      <c r="G12" s="240"/>
      <c r="H12" s="18">
        <v>17470.600000000002</v>
      </c>
      <c r="I12" s="18">
        <v>16085.099999999997</v>
      </c>
    </row>
    <row r="13" spans="1:9" ht="25.5" customHeight="1">
      <c r="A13" s="47" t="s">
        <v>40</v>
      </c>
      <c r="B13" s="48">
        <v>330</v>
      </c>
      <c r="C13" s="49" t="s">
        <v>38</v>
      </c>
      <c r="D13" s="50" t="s">
        <v>41</v>
      </c>
      <c r="E13" s="52"/>
      <c r="F13" s="241"/>
      <c r="G13" s="241"/>
      <c r="H13" s="18">
        <v>3052.7000000000003</v>
      </c>
      <c r="I13" s="18">
        <v>2650.4</v>
      </c>
    </row>
    <row r="14" spans="1:9" ht="39.75" customHeight="1">
      <c r="A14" s="62" t="s">
        <v>147</v>
      </c>
      <c r="B14" s="63">
        <v>330</v>
      </c>
      <c r="C14" s="64" t="s">
        <v>38</v>
      </c>
      <c r="D14" s="65" t="s">
        <v>64</v>
      </c>
      <c r="E14" s="65"/>
      <c r="F14" s="66"/>
      <c r="G14" s="120"/>
      <c r="H14" s="21">
        <v>6</v>
      </c>
      <c r="I14" s="21">
        <v>6</v>
      </c>
    </row>
    <row r="15" spans="1:9" hidden="1">
      <c r="A15" s="72" t="s">
        <v>57</v>
      </c>
      <c r="B15" s="73">
        <v>330</v>
      </c>
      <c r="C15" s="74" t="s">
        <v>38</v>
      </c>
      <c r="D15" s="75" t="s">
        <v>64</v>
      </c>
      <c r="E15" s="75" t="s">
        <v>152</v>
      </c>
      <c r="F15" s="76">
        <v>800</v>
      </c>
      <c r="G15" s="125"/>
      <c r="H15" s="23"/>
      <c r="I15" s="34"/>
    </row>
    <row r="16" spans="1:9" ht="38.25">
      <c r="A16" s="47" t="s">
        <v>44</v>
      </c>
      <c r="B16" s="48">
        <v>330</v>
      </c>
      <c r="C16" s="49" t="s">
        <v>38</v>
      </c>
      <c r="D16" s="50" t="s">
        <v>45</v>
      </c>
      <c r="E16" s="56"/>
      <c r="F16" s="242"/>
      <c r="G16" s="242"/>
      <c r="H16" s="18">
        <v>13742.6</v>
      </c>
      <c r="I16" s="18">
        <v>12809.399999999998</v>
      </c>
    </row>
    <row r="17" spans="1:9" ht="42" customHeight="1">
      <c r="A17" s="62" t="s">
        <v>47</v>
      </c>
      <c r="B17" s="63">
        <v>330</v>
      </c>
      <c r="C17" s="78" t="s">
        <v>38</v>
      </c>
      <c r="D17" s="65" t="s">
        <v>48</v>
      </c>
      <c r="E17" s="70"/>
      <c r="F17" s="249"/>
      <c r="G17" s="249"/>
      <c r="H17" s="21">
        <v>483.4</v>
      </c>
      <c r="I17" s="21">
        <v>483.4</v>
      </c>
    </row>
    <row r="18" spans="1:9" ht="15" hidden="1" customHeight="1">
      <c r="A18" s="62" t="s">
        <v>51</v>
      </c>
      <c r="B18" s="48">
        <v>330</v>
      </c>
      <c r="C18" s="78" t="s">
        <v>38</v>
      </c>
      <c r="D18" s="64" t="s">
        <v>52</v>
      </c>
      <c r="E18" s="79"/>
      <c r="F18" s="79"/>
      <c r="G18" s="124"/>
      <c r="H18" s="21">
        <v>0</v>
      </c>
      <c r="I18" s="34"/>
    </row>
    <row r="19" spans="1:9" hidden="1">
      <c r="A19" s="62" t="s">
        <v>126</v>
      </c>
      <c r="B19" s="48">
        <v>330</v>
      </c>
      <c r="C19" s="64" t="s">
        <v>38</v>
      </c>
      <c r="D19" s="64" t="s">
        <v>52</v>
      </c>
      <c r="E19" s="65" t="s">
        <v>160</v>
      </c>
      <c r="F19" s="66"/>
      <c r="G19" s="120"/>
      <c r="H19" s="21">
        <v>0</v>
      </c>
      <c r="I19" s="34"/>
    </row>
    <row r="20" spans="1:9" s="41" customFormat="1" hidden="1">
      <c r="A20" s="67" t="s">
        <v>307</v>
      </c>
      <c r="B20" s="54">
        <v>330</v>
      </c>
      <c r="C20" s="69" t="s">
        <v>38</v>
      </c>
      <c r="D20" s="69" t="s">
        <v>52</v>
      </c>
      <c r="E20" s="70" t="s">
        <v>308</v>
      </c>
      <c r="F20" s="71"/>
      <c r="G20" s="126"/>
      <c r="H20" s="22">
        <v>0</v>
      </c>
      <c r="I20" s="34"/>
    </row>
    <row r="21" spans="1:9" ht="28.5" hidden="1" customHeight="1">
      <c r="A21" s="72" t="s">
        <v>57</v>
      </c>
      <c r="B21" s="68">
        <v>330</v>
      </c>
      <c r="C21" s="77" t="s">
        <v>38</v>
      </c>
      <c r="D21" s="75" t="s">
        <v>52</v>
      </c>
      <c r="E21" s="76" t="s">
        <v>308</v>
      </c>
      <c r="F21" s="76">
        <v>800</v>
      </c>
      <c r="G21" s="124"/>
      <c r="H21" s="20"/>
      <c r="I21" s="34"/>
    </row>
    <row r="22" spans="1:9" ht="17.25" customHeight="1">
      <c r="A22" s="47" t="s">
        <v>53</v>
      </c>
      <c r="B22" s="48">
        <v>330</v>
      </c>
      <c r="C22" s="49" t="s">
        <v>38</v>
      </c>
      <c r="D22" s="51">
        <v>11</v>
      </c>
      <c r="E22" s="51"/>
      <c r="F22" s="240" t="s">
        <v>54</v>
      </c>
      <c r="G22" s="240"/>
      <c r="H22" s="18">
        <v>50</v>
      </c>
      <c r="I22" s="210">
        <v>0</v>
      </c>
    </row>
    <row r="23" spans="1:9">
      <c r="A23" s="47" t="s">
        <v>59</v>
      </c>
      <c r="B23" s="48">
        <v>330</v>
      </c>
      <c r="C23" s="49" t="s">
        <v>38</v>
      </c>
      <c r="D23" s="51">
        <v>13</v>
      </c>
      <c r="E23" s="51" t="s">
        <v>54</v>
      </c>
      <c r="F23" s="240"/>
      <c r="G23" s="240"/>
      <c r="H23" s="18">
        <v>135.9</v>
      </c>
      <c r="I23" s="18">
        <v>135.9</v>
      </c>
    </row>
    <row r="24" spans="1:9" hidden="1">
      <c r="A24" s="67"/>
      <c r="B24" s="54"/>
      <c r="C24" s="83"/>
      <c r="D24" s="84"/>
      <c r="E24" s="84"/>
      <c r="F24" s="84"/>
      <c r="G24" s="7"/>
      <c r="H24" s="24"/>
      <c r="I24" s="34"/>
    </row>
    <row r="25" spans="1:9" ht="24.75" hidden="1" customHeight="1">
      <c r="A25" s="67"/>
      <c r="B25" s="68"/>
      <c r="C25" s="83"/>
      <c r="D25" s="84"/>
      <c r="E25" s="84"/>
      <c r="F25" s="85"/>
      <c r="G25" s="119"/>
      <c r="H25" s="22"/>
      <c r="I25" s="34"/>
    </row>
    <row r="26" spans="1:9" hidden="1">
      <c r="A26" s="88" t="s">
        <v>126</v>
      </c>
      <c r="B26" s="64" t="s">
        <v>168</v>
      </c>
      <c r="C26" s="86" t="s">
        <v>38</v>
      </c>
      <c r="D26" s="86" t="s">
        <v>60</v>
      </c>
      <c r="E26" s="86" t="s">
        <v>160</v>
      </c>
      <c r="F26" s="86"/>
      <c r="G26" s="1"/>
      <c r="H26" s="21">
        <v>0</v>
      </c>
      <c r="I26" s="34"/>
    </row>
    <row r="27" spans="1:9" ht="25.5" hidden="1">
      <c r="A27" s="91" t="s">
        <v>251</v>
      </c>
      <c r="B27" s="69" t="s">
        <v>168</v>
      </c>
      <c r="C27" s="84" t="s">
        <v>38</v>
      </c>
      <c r="D27" s="84" t="s">
        <v>60</v>
      </c>
      <c r="E27" s="84" t="s">
        <v>252</v>
      </c>
      <c r="F27" s="84"/>
      <c r="G27" s="1"/>
      <c r="H27" s="22">
        <v>0</v>
      </c>
      <c r="I27" s="34"/>
    </row>
    <row r="28" spans="1:9" ht="25.5" hidden="1">
      <c r="A28" s="82" t="s">
        <v>153</v>
      </c>
      <c r="B28" s="74" t="s">
        <v>168</v>
      </c>
      <c r="C28" s="85" t="s">
        <v>38</v>
      </c>
      <c r="D28" s="85" t="s">
        <v>60</v>
      </c>
      <c r="E28" s="85" t="s">
        <v>252</v>
      </c>
      <c r="F28" s="85" t="s">
        <v>61</v>
      </c>
      <c r="G28" s="16"/>
      <c r="H28" s="23"/>
      <c r="I28" s="34"/>
    </row>
    <row r="29" spans="1:9">
      <c r="A29" s="47" t="s">
        <v>62</v>
      </c>
      <c r="B29" s="48">
        <v>330</v>
      </c>
      <c r="C29" s="49" t="s">
        <v>41</v>
      </c>
      <c r="D29" s="50"/>
      <c r="E29" s="52"/>
      <c r="F29" s="242"/>
      <c r="G29" s="242"/>
      <c r="H29" s="18">
        <v>58.599999999999994</v>
      </c>
      <c r="I29" s="18">
        <v>58.599999999999994</v>
      </c>
    </row>
    <row r="30" spans="1:9" ht="14.25" customHeight="1">
      <c r="A30" s="47" t="s">
        <v>63</v>
      </c>
      <c r="B30" s="48">
        <v>330</v>
      </c>
      <c r="C30" s="49" t="s">
        <v>41</v>
      </c>
      <c r="D30" s="51" t="s">
        <v>64</v>
      </c>
      <c r="E30" s="52"/>
      <c r="F30" s="242"/>
      <c r="G30" s="242"/>
      <c r="H30" s="18">
        <v>58.599999999999994</v>
      </c>
      <c r="I30" s="18">
        <v>58.599999999999994</v>
      </c>
    </row>
    <row r="31" spans="1:9" ht="25.5" customHeight="1">
      <c r="A31" s="47" t="s">
        <v>65</v>
      </c>
      <c r="B31" s="48">
        <v>330</v>
      </c>
      <c r="C31" s="49" t="s">
        <v>64</v>
      </c>
      <c r="D31" s="51"/>
      <c r="E31" s="51"/>
      <c r="F31" s="240"/>
      <c r="G31" s="240"/>
      <c r="H31" s="18">
        <v>4295.8999999999996</v>
      </c>
      <c r="I31" s="18">
        <v>3922.8</v>
      </c>
    </row>
    <row r="32" spans="1:9" ht="26.25" customHeight="1">
      <c r="A32" s="47" t="s">
        <v>66</v>
      </c>
      <c r="B32" s="48">
        <v>330</v>
      </c>
      <c r="C32" s="49" t="s">
        <v>64</v>
      </c>
      <c r="D32" s="51" t="s">
        <v>67</v>
      </c>
      <c r="E32" s="51"/>
      <c r="F32" s="240"/>
      <c r="G32" s="240"/>
      <c r="H32" s="18">
        <v>4208.2</v>
      </c>
      <c r="I32" s="18">
        <v>3857.5</v>
      </c>
    </row>
    <row r="33" spans="1:9" ht="15" customHeight="1">
      <c r="A33" s="47" t="s">
        <v>68</v>
      </c>
      <c r="B33" s="48">
        <v>330</v>
      </c>
      <c r="C33" s="49" t="s">
        <v>64</v>
      </c>
      <c r="D33" s="51" t="s">
        <v>69</v>
      </c>
      <c r="E33" s="51"/>
      <c r="F33" s="240"/>
      <c r="G33" s="240"/>
      <c r="H33" s="18">
        <v>87.7</v>
      </c>
      <c r="I33" s="18">
        <v>65.3</v>
      </c>
    </row>
    <row r="34" spans="1:9">
      <c r="A34" s="88" t="s">
        <v>258</v>
      </c>
      <c r="B34" s="64">
        <v>330</v>
      </c>
      <c r="C34" s="64" t="s">
        <v>45</v>
      </c>
      <c r="D34" s="65"/>
      <c r="E34" s="65"/>
      <c r="F34" s="65"/>
      <c r="G34" s="120"/>
      <c r="H34" s="21">
        <v>60</v>
      </c>
      <c r="I34" s="212">
        <v>0</v>
      </c>
    </row>
    <row r="35" spans="1:9">
      <c r="A35" s="88" t="s">
        <v>259</v>
      </c>
      <c r="B35" s="64" t="s">
        <v>168</v>
      </c>
      <c r="C35" s="64" t="s">
        <v>45</v>
      </c>
      <c r="D35" s="65" t="s">
        <v>260</v>
      </c>
      <c r="E35" s="65"/>
      <c r="F35" s="65"/>
      <c r="G35" s="120"/>
      <c r="H35" s="21">
        <v>60</v>
      </c>
      <c r="I35" s="212">
        <v>0</v>
      </c>
    </row>
    <row r="36" spans="1:9" ht="13.5">
      <c r="A36" s="47" t="s">
        <v>70</v>
      </c>
      <c r="B36" s="48">
        <v>330</v>
      </c>
      <c r="C36" s="49" t="s">
        <v>71</v>
      </c>
      <c r="D36" s="50"/>
      <c r="E36" s="51"/>
      <c r="F36" s="245"/>
      <c r="G36" s="245"/>
      <c r="H36" s="18">
        <v>3978.9</v>
      </c>
      <c r="I36" s="18">
        <v>3377.4</v>
      </c>
    </row>
    <row r="37" spans="1:9">
      <c r="A37" s="47" t="s">
        <v>72</v>
      </c>
      <c r="B37" s="48">
        <v>330</v>
      </c>
      <c r="C37" s="48" t="s">
        <v>71</v>
      </c>
      <c r="D37" s="51" t="s">
        <v>38</v>
      </c>
      <c r="E37" s="52"/>
      <c r="F37" s="242"/>
      <c r="G37" s="242"/>
      <c r="H37" s="18">
        <v>694.6</v>
      </c>
      <c r="I37" s="18">
        <v>694.6</v>
      </c>
    </row>
    <row r="38" spans="1:9">
      <c r="A38" s="47" t="s">
        <v>73</v>
      </c>
      <c r="B38" s="48">
        <v>330</v>
      </c>
      <c r="C38" s="92" t="s">
        <v>71</v>
      </c>
      <c r="D38" s="50" t="s">
        <v>41</v>
      </c>
      <c r="E38" s="56"/>
      <c r="F38" s="248"/>
      <c r="G38" s="248"/>
      <c r="H38" s="18">
        <v>76.300000000000011</v>
      </c>
      <c r="I38" s="18">
        <v>23.8</v>
      </c>
    </row>
    <row r="39" spans="1:9">
      <c r="A39" s="47" t="s">
        <v>74</v>
      </c>
      <c r="B39" s="48">
        <v>330</v>
      </c>
      <c r="C39" s="48" t="s">
        <v>71</v>
      </c>
      <c r="D39" s="51" t="s">
        <v>64</v>
      </c>
      <c r="E39" s="51"/>
      <c r="F39" s="242"/>
      <c r="G39" s="242"/>
      <c r="H39" s="18">
        <v>3159.3</v>
      </c>
      <c r="I39" s="18">
        <v>2659</v>
      </c>
    </row>
    <row r="40" spans="1:9" ht="16.5" customHeight="1">
      <c r="A40" s="62" t="s">
        <v>281</v>
      </c>
      <c r="B40" s="64">
        <v>330</v>
      </c>
      <c r="C40" s="64" t="s">
        <v>71</v>
      </c>
      <c r="D40" s="65" t="s">
        <v>71</v>
      </c>
      <c r="E40" s="65"/>
      <c r="F40" s="65"/>
      <c r="G40" s="120"/>
      <c r="H40" s="21">
        <v>48.7</v>
      </c>
      <c r="I40" s="212">
        <v>0</v>
      </c>
    </row>
    <row r="41" spans="1:9" hidden="1">
      <c r="A41" s="62" t="s">
        <v>263</v>
      </c>
      <c r="B41" s="64" t="s">
        <v>168</v>
      </c>
      <c r="C41" s="64" t="s">
        <v>52</v>
      </c>
      <c r="D41" s="65"/>
      <c r="E41" s="65"/>
      <c r="F41" s="65"/>
      <c r="G41" s="120"/>
      <c r="H41" s="21"/>
      <c r="I41" s="34"/>
    </row>
    <row r="42" spans="1:9" hidden="1">
      <c r="A42" s="62" t="s">
        <v>264</v>
      </c>
      <c r="B42" s="64" t="s">
        <v>168</v>
      </c>
      <c r="C42" s="64" t="s">
        <v>52</v>
      </c>
      <c r="D42" s="65" t="s">
        <v>52</v>
      </c>
      <c r="E42" s="65"/>
      <c r="F42" s="65"/>
      <c r="G42" s="120"/>
      <c r="H42" s="21"/>
      <c r="I42" s="34"/>
    </row>
    <row r="43" spans="1:9" ht="27.75" hidden="1" customHeight="1">
      <c r="A43" s="62" t="s">
        <v>265</v>
      </c>
      <c r="B43" s="64" t="s">
        <v>168</v>
      </c>
      <c r="C43" s="64" t="s">
        <v>52</v>
      </c>
      <c r="D43" s="65" t="s">
        <v>52</v>
      </c>
      <c r="E43" s="65" t="s">
        <v>267</v>
      </c>
      <c r="F43" s="65"/>
      <c r="G43" s="120"/>
      <c r="H43" s="21"/>
      <c r="I43" s="34"/>
    </row>
    <row r="44" spans="1:9" ht="27.75" hidden="1" customHeight="1">
      <c r="A44" s="67" t="s">
        <v>266</v>
      </c>
      <c r="B44" s="69" t="s">
        <v>168</v>
      </c>
      <c r="C44" s="69" t="s">
        <v>52</v>
      </c>
      <c r="D44" s="70" t="s">
        <v>52</v>
      </c>
      <c r="E44" s="70" t="s">
        <v>268</v>
      </c>
      <c r="F44" s="70"/>
      <c r="G44" s="126"/>
      <c r="H44" s="22"/>
      <c r="I44" s="34"/>
    </row>
    <row r="45" spans="1:9" ht="27.75" hidden="1" customHeight="1">
      <c r="A45" s="72" t="s">
        <v>153</v>
      </c>
      <c r="B45" s="69" t="s">
        <v>168</v>
      </c>
      <c r="C45" s="74" t="s">
        <v>52</v>
      </c>
      <c r="D45" s="75" t="s">
        <v>52</v>
      </c>
      <c r="E45" s="75" t="s">
        <v>268</v>
      </c>
      <c r="F45" s="75" t="s">
        <v>61</v>
      </c>
      <c r="G45" s="125"/>
      <c r="H45" s="23"/>
      <c r="I45" s="34"/>
    </row>
    <row r="46" spans="1:9" ht="15.75">
      <c r="A46" s="205" t="s">
        <v>76</v>
      </c>
      <c r="B46" s="48">
        <v>330</v>
      </c>
      <c r="C46" s="48">
        <v>10</v>
      </c>
      <c r="D46" s="65"/>
      <c r="E46" s="52"/>
      <c r="F46" s="241"/>
      <c r="G46" s="241"/>
      <c r="H46" s="18">
        <v>2247.6999999999998</v>
      </c>
      <c r="I46" s="18">
        <v>2167.6</v>
      </c>
    </row>
    <row r="47" spans="1:9">
      <c r="A47" s="62" t="s">
        <v>77</v>
      </c>
      <c r="B47" s="63">
        <v>330</v>
      </c>
      <c r="C47" s="63">
        <v>10</v>
      </c>
      <c r="D47" s="65" t="s">
        <v>38</v>
      </c>
      <c r="E47" s="66"/>
      <c r="F47" s="259"/>
      <c r="G47" s="259"/>
      <c r="H47" s="21">
        <v>1947.1</v>
      </c>
      <c r="I47" s="21">
        <v>1947</v>
      </c>
    </row>
    <row r="48" spans="1:9" hidden="1">
      <c r="A48" s="47" t="s">
        <v>79</v>
      </c>
      <c r="B48" s="48">
        <v>330</v>
      </c>
      <c r="C48" s="48">
        <v>10</v>
      </c>
      <c r="D48" s="50" t="s">
        <v>64</v>
      </c>
      <c r="E48" s="51"/>
      <c r="F48" s="240"/>
      <c r="G48" s="240"/>
      <c r="H48" s="18">
        <v>0</v>
      </c>
      <c r="I48" s="34"/>
    </row>
    <row r="49" spans="1:9" ht="63.75" hidden="1">
      <c r="A49" s="53" t="s">
        <v>80</v>
      </c>
      <c r="B49" s="48">
        <v>330</v>
      </c>
      <c r="C49" s="54">
        <v>10</v>
      </c>
      <c r="D49" s="56" t="s">
        <v>64</v>
      </c>
      <c r="E49" s="52" t="s">
        <v>81</v>
      </c>
      <c r="F49" s="241"/>
      <c r="G49" s="241"/>
      <c r="H49" s="19">
        <v>0</v>
      </c>
      <c r="I49" s="34"/>
    </row>
    <row r="50" spans="1:9" hidden="1">
      <c r="A50" s="82" t="s">
        <v>82</v>
      </c>
      <c r="B50" s="48">
        <v>330</v>
      </c>
      <c r="C50" s="59">
        <v>10</v>
      </c>
      <c r="D50" s="61" t="s">
        <v>64</v>
      </c>
      <c r="E50" s="52" t="s">
        <v>83</v>
      </c>
      <c r="F50" s="248" t="s">
        <v>84</v>
      </c>
      <c r="G50" s="248"/>
      <c r="H50" s="20"/>
      <c r="I50" s="34"/>
    </row>
    <row r="51" spans="1:9" hidden="1">
      <c r="A51" s="47" t="s">
        <v>79</v>
      </c>
      <c r="B51" s="48">
        <v>330</v>
      </c>
      <c r="C51" s="48">
        <v>10</v>
      </c>
      <c r="D51" s="50" t="s">
        <v>64</v>
      </c>
      <c r="E51" s="51"/>
      <c r="F51" s="240"/>
      <c r="G51" s="240"/>
      <c r="H51" s="18">
        <v>0</v>
      </c>
      <c r="I51" s="34"/>
    </row>
    <row r="52" spans="1:9" hidden="1">
      <c r="A52" s="62" t="s">
        <v>53</v>
      </c>
      <c r="B52" s="48">
        <v>330</v>
      </c>
      <c r="C52" s="63">
        <v>10</v>
      </c>
      <c r="D52" s="65" t="s">
        <v>64</v>
      </c>
      <c r="E52" s="66" t="s">
        <v>85</v>
      </c>
      <c r="F52" s="66"/>
      <c r="G52" s="120"/>
      <c r="H52" s="18">
        <v>0</v>
      </c>
      <c r="I52" s="34"/>
    </row>
    <row r="53" spans="1:9" hidden="1">
      <c r="A53" s="53" t="s">
        <v>55</v>
      </c>
      <c r="B53" s="48">
        <v>330</v>
      </c>
      <c r="C53" s="54">
        <v>10</v>
      </c>
      <c r="D53" s="56" t="s">
        <v>64</v>
      </c>
      <c r="E53" s="52" t="s">
        <v>56</v>
      </c>
      <c r="F53" s="241"/>
      <c r="G53" s="241"/>
      <c r="H53" s="22">
        <v>0</v>
      </c>
      <c r="I53" s="34"/>
    </row>
    <row r="54" spans="1:9" hidden="1">
      <c r="A54" s="82" t="s">
        <v>86</v>
      </c>
      <c r="B54" s="48">
        <v>330</v>
      </c>
      <c r="C54" s="59">
        <v>10</v>
      </c>
      <c r="D54" s="61" t="s">
        <v>64</v>
      </c>
      <c r="E54" s="79" t="s">
        <v>58</v>
      </c>
      <c r="F54" s="242" t="s">
        <v>87</v>
      </c>
      <c r="G54" s="242"/>
      <c r="H54" s="23"/>
      <c r="I54" s="34"/>
    </row>
    <row r="55" spans="1:9" hidden="1">
      <c r="A55" s="62" t="s">
        <v>88</v>
      </c>
      <c r="B55" s="48">
        <v>330</v>
      </c>
      <c r="C55" s="63">
        <v>10</v>
      </c>
      <c r="D55" s="65" t="s">
        <v>64</v>
      </c>
      <c r="E55" s="66" t="s">
        <v>89</v>
      </c>
      <c r="F55" s="79"/>
      <c r="G55" s="124"/>
      <c r="H55" s="21">
        <v>0</v>
      </c>
      <c r="I55" s="34"/>
    </row>
    <row r="56" spans="1:9" ht="63.75" hidden="1">
      <c r="A56" s="62" t="s">
        <v>90</v>
      </c>
      <c r="B56" s="48">
        <v>330</v>
      </c>
      <c r="C56" s="63">
        <v>10</v>
      </c>
      <c r="D56" s="65" t="s">
        <v>64</v>
      </c>
      <c r="E56" s="66" t="s">
        <v>91</v>
      </c>
      <c r="F56" s="79"/>
      <c r="G56" s="124"/>
      <c r="H56" s="21">
        <v>0</v>
      </c>
      <c r="I56" s="34"/>
    </row>
    <row r="57" spans="1:9" ht="40.5" hidden="1" customHeight="1">
      <c r="A57" s="62" t="s">
        <v>92</v>
      </c>
      <c r="B57" s="63">
        <v>330</v>
      </c>
      <c r="C57" s="63">
        <v>10</v>
      </c>
      <c r="D57" s="65" t="s">
        <v>64</v>
      </c>
      <c r="E57" s="66" t="s">
        <v>93</v>
      </c>
      <c r="F57" s="241"/>
      <c r="G57" s="241"/>
      <c r="H57" s="21">
        <v>0</v>
      </c>
      <c r="I57" s="34"/>
    </row>
    <row r="58" spans="1:9" hidden="1">
      <c r="A58" s="82" t="s">
        <v>94</v>
      </c>
      <c r="B58" s="68">
        <v>330</v>
      </c>
      <c r="C58" s="59">
        <v>10</v>
      </c>
      <c r="D58" s="61" t="s">
        <v>64</v>
      </c>
      <c r="E58" s="76" t="s">
        <v>93</v>
      </c>
      <c r="F58" s="248" t="s">
        <v>78</v>
      </c>
      <c r="G58" s="248"/>
      <c r="H58" s="20"/>
      <c r="I58" s="34"/>
    </row>
    <row r="59" spans="1:9" ht="28.5" hidden="1" customHeight="1">
      <c r="A59" s="82" t="s">
        <v>95</v>
      </c>
      <c r="B59" s="68">
        <v>330</v>
      </c>
      <c r="C59" s="59">
        <v>10</v>
      </c>
      <c r="D59" s="61" t="s">
        <v>64</v>
      </c>
      <c r="E59" s="76" t="s">
        <v>93</v>
      </c>
      <c r="F59" s="61" t="s">
        <v>50</v>
      </c>
      <c r="G59" s="121"/>
      <c r="H59" s="20"/>
      <c r="I59" s="34"/>
    </row>
    <row r="60" spans="1:9" ht="51" hidden="1">
      <c r="A60" s="62" t="s">
        <v>102</v>
      </c>
      <c r="B60" s="63">
        <v>330</v>
      </c>
      <c r="C60" s="63">
        <v>10</v>
      </c>
      <c r="D60" s="65" t="s">
        <v>64</v>
      </c>
      <c r="E60" s="66" t="s">
        <v>104</v>
      </c>
      <c r="F60" s="241"/>
      <c r="G60" s="241"/>
      <c r="H60" s="21">
        <v>0</v>
      </c>
      <c r="I60" s="34"/>
    </row>
    <row r="61" spans="1:9" hidden="1">
      <c r="A61" s="82" t="s">
        <v>94</v>
      </c>
      <c r="B61" s="68">
        <v>330</v>
      </c>
      <c r="C61" s="59">
        <v>10</v>
      </c>
      <c r="D61" s="61" t="s">
        <v>64</v>
      </c>
      <c r="E61" s="76" t="s">
        <v>104</v>
      </c>
      <c r="F61" s="248" t="s">
        <v>78</v>
      </c>
      <c r="G61" s="248"/>
      <c r="H61" s="20"/>
      <c r="I61" s="34"/>
    </row>
    <row r="62" spans="1:9" hidden="1">
      <c r="A62" s="62" t="s">
        <v>53</v>
      </c>
      <c r="B62" s="48">
        <v>330</v>
      </c>
      <c r="C62" s="63">
        <v>10</v>
      </c>
      <c r="D62" s="65" t="s">
        <v>64</v>
      </c>
      <c r="E62" s="66" t="s">
        <v>85</v>
      </c>
      <c r="F62" s="79"/>
      <c r="G62" s="124"/>
      <c r="H62" s="21">
        <v>0</v>
      </c>
      <c r="I62" s="34"/>
    </row>
    <row r="63" spans="1:9" hidden="1">
      <c r="A63" s="62" t="s">
        <v>55</v>
      </c>
      <c r="B63" s="63">
        <v>330</v>
      </c>
      <c r="C63" s="63">
        <v>10</v>
      </c>
      <c r="D63" s="65" t="s">
        <v>64</v>
      </c>
      <c r="E63" s="66" t="s">
        <v>58</v>
      </c>
      <c r="F63" s="241"/>
      <c r="G63" s="241"/>
      <c r="H63" s="21">
        <v>0</v>
      </c>
      <c r="I63" s="34"/>
    </row>
    <row r="64" spans="1:9" hidden="1">
      <c r="A64" s="82" t="s">
        <v>94</v>
      </c>
      <c r="B64" s="68">
        <v>330</v>
      </c>
      <c r="C64" s="59">
        <v>10</v>
      </c>
      <c r="D64" s="61" t="s">
        <v>64</v>
      </c>
      <c r="E64" s="76" t="s">
        <v>58</v>
      </c>
      <c r="F64" s="248" t="s">
        <v>78</v>
      </c>
      <c r="G64" s="248"/>
      <c r="H64" s="20"/>
      <c r="I64" s="34"/>
    </row>
    <row r="65" spans="1:9" hidden="1">
      <c r="A65" s="47" t="s">
        <v>96</v>
      </c>
      <c r="B65" s="48">
        <v>330</v>
      </c>
      <c r="C65" s="48">
        <v>11</v>
      </c>
      <c r="D65" s="65" t="s">
        <v>39</v>
      </c>
      <c r="E65" s="52"/>
      <c r="F65" s="241"/>
      <c r="G65" s="241"/>
      <c r="H65" s="18">
        <v>0</v>
      </c>
      <c r="I65" s="34"/>
    </row>
    <row r="66" spans="1:9" hidden="1">
      <c r="A66" s="47" t="s">
        <v>97</v>
      </c>
      <c r="B66" s="48">
        <v>330</v>
      </c>
      <c r="C66" s="48">
        <v>11</v>
      </c>
      <c r="D66" s="50" t="s">
        <v>38</v>
      </c>
      <c r="E66" s="51"/>
      <c r="F66" s="240"/>
      <c r="G66" s="240"/>
      <c r="H66" s="18">
        <v>0</v>
      </c>
      <c r="I66" s="34"/>
    </row>
    <row r="67" spans="1:9" hidden="1">
      <c r="A67" s="47" t="s">
        <v>98</v>
      </c>
      <c r="B67" s="48">
        <v>330</v>
      </c>
      <c r="C67" s="48">
        <v>11</v>
      </c>
      <c r="D67" s="50" t="s">
        <v>38</v>
      </c>
      <c r="E67" s="51" t="s">
        <v>99</v>
      </c>
      <c r="F67" s="240"/>
      <c r="G67" s="240"/>
      <c r="H67" s="18">
        <v>0</v>
      </c>
      <c r="I67" s="34"/>
    </row>
    <row r="68" spans="1:9" ht="24" hidden="1" customHeight="1">
      <c r="A68" s="53" t="s">
        <v>100</v>
      </c>
      <c r="B68" s="68">
        <v>330</v>
      </c>
      <c r="C68" s="54">
        <v>11</v>
      </c>
      <c r="D68" s="56" t="s">
        <v>38</v>
      </c>
      <c r="E68" s="52" t="s">
        <v>101</v>
      </c>
      <c r="F68" s="241"/>
      <c r="G68" s="241"/>
      <c r="H68" s="19">
        <v>0</v>
      </c>
      <c r="I68" s="34"/>
    </row>
    <row r="69" spans="1:9" ht="29.25" hidden="1" customHeight="1">
      <c r="A69" s="58" t="s">
        <v>46</v>
      </c>
      <c r="B69" s="68">
        <v>330</v>
      </c>
      <c r="C69" s="59">
        <v>11</v>
      </c>
      <c r="D69" s="61" t="s">
        <v>38</v>
      </c>
      <c r="E69" s="79" t="s">
        <v>101</v>
      </c>
      <c r="F69" s="242">
        <v>200</v>
      </c>
      <c r="G69" s="242"/>
      <c r="H69" s="20"/>
      <c r="I69" s="34"/>
    </row>
    <row r="70" spans="1:9">
      <c r="A70" s="62" t="s">
        <v>79</v>
      </c>
      <c r="B70" s="63">
        <v>330</v>
      </c>
      <c r="C70" s="63">
        <v>10</v>
      </c>
      <c r="D70" s="65" t="s">
        <v>64</v>
      </c>
      <c r="E70" s="66"/>
      <c r="F70" s="66"/>
      <c r="G70" s="120"/>
      <c r="H70" s="21">
        <v>240</v>
      </c>
      <c r="I70" s="21">
        <v>220.6</v>
      </c>
    </row>
    <row r="71" spans="1:9" hidden="1">
      <c r="A71" s="62" t="s">
        <v>123</v>
      </c>
      <c r="B71" s="63">
        <v>330</v>
      </c>
      <c r="C71" s="63">
        <v>10</v>
      </c>
      <c r="D71" s="65" t="s">
        <v>64</v>
      </c>
      <c r="E71" s="66" t="s">
        <v>166</v>
      </c>
      <c r="F71" s="66"/>
      <c r="G71" s="120"/>
      <c r="H71" s="21">
        <v>0</v>
      </c>
      <c r="I71" s="34"/>
    </row>
    <row r="72" spans="1:9" ht="51" hidden="1">
      <c r="A72" s="67" t="s">
        <v>220</v>
      </c>
      <c r="B72" s="68">
        <v>330</v>
      </c>
      <c r="C72" s="68">
        <v>10</v>
      </c>
      <c r="D72" s="70" t="s">
        <v>64</v>
      </c>
      <c r="E72" s="71" t="s">
        <v>221</v>
      </c>
      <c r="F72" s="71"/>
      <c r="G72" s="120"/>
      <c r="H72" s="22">
        <v>0</v>
      </c>
      <c r="I72" s="34"/>
    </row>
    <row r="73" spans="1:9" hidden="1">
      <c r="A73" s="72" t="s">
        <v>348</v>
      </c>
      <c r="B73" s="68">
        <v>330</v>
      </c>
      <c r="C73" s="73">
        <v>10</v>
      </c>
      <c r="D73" s="75" t="s">
        <v>64</v>
      </c>
      <c r="E73" s="76" t="s">
        <v>221</v>
      </c>
      <c r="F73" s="76">
        <v>300</v>
      </c>
      <c r="G73" s="120"/>
      <c r="H73" s="23"/>
      <c r="I73" s="34"/>
    </row>
    <row r="74" spans="1:9">
      <c r="A74" s="96" t="s">
        <v>253</v>
      </c>
      <c r="B74" s="97">
        <v>330</v>
      </c>
      <c r="C74" s="98">
        <v>10</v>
      </c>
      <c r="D74" s="98" t="s">
        <v>48</v>
      </c>
      <c r="E74" s="99"/>
      <c r="F74" s="97"/>
      <c r="G74" s="35"/>
      <c r="H74" s="113">
        <v>60.6</v>
      </c>
      <c r="I74" s="217">
        <v>0</v>
      </c>
    </row>
    <row r="75" spans="1:9" ht="36" hidden="1" customHeight="1">
      <c r="A75" s="100" t="s">
        <v>351</v>
      </c>
      <c r="B75" s="97">
        <v>330</v>
      </c>
      <c r="C75" s="98" t="s">
        <v>69</v>
      </c>
      <c r="D75" s="98" t="s">
        <v>64</v>
      </c>
      <c r="E75" s="99" t="s">
        <v>352</v>
      </c>
      <c r="F75" s="97"/>
      <c r="G75" s="35"/>
      <c r="H75" s="113">
        <v>0</v>
      </c>
      <c r="I75" s="213"/>
    </row>
    <row r="76" spans="1:9" ht="38.25" hidden="1">
      <c r="A76" s="101" t="s">
        <v>353</v>
      </c>
      <c r="B76" s="102">
        <v>330</v>
      </c>
      <c r="C76" s="103" t="s">
        <v>69</v>
      </c>
      <c r="D76" s="103" t="s">
        <v>64</v>
      </c>
      <c r="E76" s="104" t="s">
        <v>223</v>
      </c>
      <c r="F76" s="102"/>
      <c r="G76" s="34"/>
      <c r="H76" s="114">
        <v>0</v>
      </c>
      <c r="I76" s="213"/>
    </row>
    <row r="77" spans="1:9" ht="25.5" hidden="1">
      <c r="A77" s="105" t="s">
        <v>153</v>
      </c>
      <c r="B77" s="106">
        <v>330</v>
      </c>
      <c r="C77" s="107" t="s">
        <v>69</v>
      </c>
      <c r="D77" s="107" t="s">
        <v>64</v>
      </c>
      <c r="E77" s="108" t="s">
        <v>223</v>
      </c>
      <c r="F77" s="106">
        <v>200</v>
      </c>
      <c r="G77" s="36"/>
      <c r="H77" s="115"/>
      <c r="I77" s="213"/>
    </row>
    <row r="78" spans="1:9" hidden="1">
      <c r="A78" s="96" t="s">
        <v>123</v>
      </c>
      <c r="B78" s="97">
        <v>330</v>
      </c>
      <c r="C78" s="98" t="s">
        <v>69</v>
      </c>
      <c r="D78" s="98" t="s">
        <v>64</v>
      </c>
      <c r="E78" s="99" t="s">
        <v>166</v>
      </c>
      <c r="F78" s="97"/>
      <c r="G78" s="35"/>
      <c r="H78" s="113">
        <v>0</v>
      </c>
      <c r="I78" s="213"/>
    </row>
    <row r="79" spans="1:9" ht="51" hidden="1">
      <c r="A79" s="101" t="s">
        <v>220</v>
      </c>
      <c r="B79" s="102">
        <v>330</v>
      </c>
      <c r="C79" s="103" t="s">
        <v>69</v>
      </c>
      <c r="D79" s="103" t="s">
        <v>64</v>
      </c>
      <c r="E79" s="104" t="s">
        <v>221</v>
      </c>
      <c r="F79" s="102"/>
      <c r="G79" s="34"/>
      <c r="H79" s="114">
        <v>0</v>
      </c>
      <c r="I79" s="213"/>
    </row>
    <row r="80" spans="1:9" hidden="1">
      <c r="A80" s="105" t="s">
        <v>94</v>
      </c>
      <c r="B80" s="206">
        <v>330</v>
      </c>
      <c r="C80" s="207" t="s">
        <v>69</v>
      </c>
      <c r="D80" s="107" t="s">
        <v>64</v>
      </c>
      <c r="E80" s="208" t="s">
        <v>221</v>
      </c>
      <c r="F80" s="85" t="s">
        <v>78</v>
      </c>
      <c r="G80" s="209">
        <v>408</v>
      </c>
      <c r="H80" s="115"/>
      <c r="I80" s="213"/>
    </row>
  </sheetData>
  <mergeCells count="48">
    <mergeCell ref="I7:I8"/>
    <mergeCell ref="F66:G66"/>
    <mergeCell ref="F47:G47"/>
    <mergeCell ref="F48:G48"/>
    <mergeCell ref="F49:G49"/>
    <mergeCell ref="F50:G50"/>
    <mergeCell ref="F65:G65"/>
    <mergeCell ref="F58:G58"/>
    <mergeCell ref="F64:G64"/>
    <mergeCell ref="F60:G60"/>
    <mergeCell ref="F63:G63"/>
    <mergeCell ref="F10:G10"/>
    <mergeCell ref="F9:G9"/>
    <mergeCell ref="F12:G12"/>
    <mergeCell ref="F13:G13"/>
    <mergeCell ref="B1:H3"/>
    <mergeCell ref="A5:H5"/>
    <mergeCell ref="F6:G6"/>
    <mergeCell ref="F7:G8"/>
    <mergeCell ref="C4:H4"/>
    <mergeCell ref="H7:H8"/>
    <mergeCell ref="A7:A8"/>
    <mergeCell ref="C7:C8"/>
    <mergeCell ref="D7:D8"/>
    <mergeCell ref="E7:E8"/>
    <mergeCell ref="B7:B8"/>
    <mergeCell ref="F16:G16"/>
    <mergeCell ref="F38:G38"/>
    <mergeCell ref="F22:G22"/>
    <mergeCell ref="F17:G17"/>
    <mergeCell ref="F46:G46"/>
    <mergeCell ref="F69:G69"/>
    <mergeCell ref="F30:G30"/>
    <mergeCell ref="F33:G33"/>
    <mergeCell ref="F39:G39"/>
    <mergeCell ref="F51:G51"/>
    <mergeCell ref="F53:G53"/>
    <mergeCell ref="F61:G61"/>
    <mergeCell ref="F57:G57"/>
    <mergeCell ref="F54:G54"/>
    <mergeCell ref="F68:G68"/>
    <mergeCell ref="F67:G67"/>
    <mergeCell ref="F23:G23"/>
    <mergeCell ref="F32:G32"/>
    <mergeCell ref="F31:G31"/>
    <mergeCell ref="F29:G29"/>
    <mergeCell ref="F36:G36"/>
    <mergeCell ref="F37:G37"/>
  </mergeCells>
  <phoneticPr fontId="0" type="noConversion"/>
  <pageMargins left="1.1811023622047245" right="0" top="0.19685039370078741" bottom="0.15748031496062992" header="0.23622047244094491" footer="0.19685039370078741"/>
  <pageSetup paperSize="9" scale="69" fitToHeight="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7"/>
  <sheetViews>
    <sheetView workbookViewId="0">
      <selection activeCell="E25" sqref="E25"/>
    </sheetView>
  </sheetViews>
  <sheetFormatPr defaultRowHeight="12.75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4.140625" customWidth="1"/>
    <col min="6" max="6" width="7.42578125" customWidth="1"/>
    <col min="7" max="7" width="9.140625" hidden="1" customWidth="1"/>
    <col min="8" max="8" width="15.5703125" customWidth="1"/>
    <col min="9" max="9" width="13" style="42" customWidth="1"/>
  </cols>
  <sheetData>
    <row r="1" spans="1:9" ht="16.5" customHeight="1">
      <c r="A1" s="2"/>
      <c r="B1" s="252" t="s">
        <v>396</v>
      </c>
      <c r="C1" s="252"/>
      <c r="D1" s="252"/>
      <c r="E1" s="252"/>
      <c r="F1" s="252"/>
      <c r="G1" s="252"/>
      <c r="H1" s="252"/>
    </row>
    <row r="2" spans="1:9">
      <c r="A2" s="3"/>
      <c r="B2" s="252"/>
      <c r="C2" s="252"/>
      <c r="D2" s="252"/>
      <c r="E2" s="252"/>
      <c r="F2" s="252"/>
      <c r="G2" s="252"/>
      <c r="H2" s="252"/>
    </row>
    <row r="3" spans="1:9">
      <c r="A3" s="3"/>
      <c r="B3" s="252"/>
      <c r="C3" s="252"/>
      <c r="D3" s="252"/>
      <c r="E3" s="252"/>
      <c r="F3" s="252"/>
      <c r="G3" s="252"/>
      <c r="H3" s="252"/>
    </row>
    <row r="4" spans="1:9">
      <c r="A4" s="40"/>
      <c r="B4" s="40"/>
      <c r="C4" s="256"/>
      <c r="D4" s="256"/>
      <c r="E4" s="256"/>
      <c r="F4" s="256"/>
      <c r="G4" s="256"/>
      <c r="H4" s="256"/>
    </row>
    <row r="5" spans="1:9" ht="42.75" customHeight="1">
      <c r="A5" s="253" t="s">
        <v>327</v>
      </c>
      <c r="B5" s="253"/>
      <c r="C5" s="253"/>
      <c r="D5" s="253"/>
      <c r="E5" s="253"/>
      <c r="F5" s="253"/>
      <c r="G5" s="253"/>
      <c r="H5" s="253"/>
    </row>
    <row r="6" spans="1:9">
      <c r="A6" s="4"/>
      <c r="B6" s="4"/>
      <c r="C6" s="4"/>
      <c r="D6" s="4"/>
      <c r="E6" s="4"/>
      <c r="F6" s="254"/>
      <c r="G6" s="254"/>
      <c r="I6" s="27" t="s">
        <v>105</v>
      </c>
    </row>
    <row r="7" spans="1:9" ht="14.25" customHeight="1">
      <c r="A7" s="257" t="s">
        <v>30</v>
      </c>
      <c r="B7" s="255" t="s">
        <v>31</v>
      </c>
      <c r="C7" s="255" t="s">
        <v>32</v>
      </c>
      <c r="D7" s="255" t="s">
        <v>33</v>
      </c>
      <c r="E7" s="255" t="s">
        <v>34</v>
      </c>
      <c r="F7" s="255" t="s">
        <v>35</v>
      </c>
      <c r="G7" s="255"/>
      <c r="H7" s="257" t="s">
        <v>392</v>
      </c>
      <c r="I7" s="258" t="s">
        <v>391</v>
      </c>
    </row>
    <row r="8" spans="1:9" ht="56.25" customHeight="1">
      <c r="A8" s="257"/>
      <c r="B8" s="255"/>
      <c r="C8" s="255"/>
      <c r="D8" s="255"/>
      <c r="E8" s="255"/>
      <c r="F8" s="255"/>
      <c r="G8" s="255"/>
      <c r="H8" s="257"/>
      <c r="I8" s="258"/>
    </row>
    <row r="9" spans="1:9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261">
        <v>6</v>
      </c>
      <c r="G9" s="261"/>
      <c r="H9" s="225">
        <v>7</v>
      </c>
      <c r="I9" s="34"/>
    </row>
    <row r="10" spans="1:9">
      <c r="A10" s="44" t="s">
        <v>36</v>
      </c>
      <c r="B10" s="45"/>
      <c r="C10" s="45"/>
      <c r="D10" s="46"/>
      <c r="E10" s="46"/>
      <c r="F10" s="260"/>
      <c r="G10" s="260"/>
      <c r="H10" s="17">
        <f>H11</f>
        <v>28111.7</v>
      </c>
      <c r="I10" s="17">
        <f>I11</f>
        <v>25611.499999999996</v>
      </c>
    </row>
    <row r="11" spans="1:9" ht="25.5">
      <c r="A11" s="44" t="s">
        <v>122</v>
      </c>
      <c r="B11" s="45">
        <v>330</v>
      </c>
      <c r="C11" s="45"/>
      <c r="D11" s="46"/>
      <c r="E11" s="46"/>
      <c r="F11" s="46"/>
      <c r="G11" s="224"/>
      <c r="H11" s="17">
        <f>H12+H82+H88+H104+H110+H158</f>
        <v>28111.7</v>
      </c>
      <c r="I11" s="17">
        <f>I12+I82+I88+I104+I110+I158</f>
        <v>25611.499999999996</v>
      </c>
    </row>
    <row r="12" spans="1:9" ht="15.75" customHeight="1">
      <c r="A12" s="47" t="s">
        <v>37</v>
      </c>
      <c r="B12" s="48">
        <v>330</v>
      </c>
      <c r="C12" s="49" t="s">
        <v>38</v>
      </c>
      <c r="D12" s="50"/>
      <c r="E12" s="51"/>
      <c r="F12" s="240"/>
      <c r="G12" s="240"/>
      <c r="H12" s="18">
        <f>H13+H20+H30+H45+H49+H53+H57</f>
        <v>17470.600000000002</v>
      </c>
      <c r="I12" s="18">
        <f>I13+I20+I30+I45+I49+I53+I57</f>
        <v>16085.099999999997</v>
      </c>
    </row>
    <row r="13" spans="1:9" ht="25.5" customHeight="1">
      <c r="A13" s="47" t="s">
        <v>40</v>
      </c>
      <c r="B13" s="48">
        <v>330</v>
      </c>
      <c r="C13" s="49" t="s">
        <v>38</v>
      </c>
      <c r="D13" s="50" t="s">
        <v>41</v>
      </c>
      <c r="E13" s="52"/>
      <c r="F13" s="241"/>
      <c r="G13" s="241"/>
      <c r="H13" s="18">
        <f>H14+H17</f>
        <v>3052.7000000000003</v>
      </c>
      <c r="I13" s="18">
        <f>I14+I17</f>
        <v>2650.4</v>
      </c>
    </row>
    <row r="14" spans="1:9">
      <c r="A14" s="53" t="s">
        <v>42</v>
      </c>
      <c r="B14" s="54">
        <v>330</v>
      </c>
      <c r="C14" s="55" t="s">
        <v>38</v>
      </c>
      <c r="D14" s="56" t="s">
        <v>41</v>
      </c>
      <c r="E14" s="56" t="s">
        <v>145</v>
      </c>
      <c r="F14" s="241"/>
      <c r="G14" s="241"/>
      <c r="H14" s="19">
        <f>H15</f>
        <v>2894.9</v>
      </c>
      <c r="I14" s="19">
        <f>I15</f>
        <v>2492.6</v>
      </c>
    </row>
    <row r="15" spans="1:9" ht="25.5">
      <c r="A15" s="53" t="s">
        <v>124</v>
      </c>
      <c r="B15" s="54">
        <v>330</v>
      </c>
      <c r="C15" s="55" t="s">
        <v>38</v>
      </c>
      <c r="D15" s="57" t="s">
        <v>41</v>
      </c>
      <c r="E15" s="57" t="s">
        <v>146</v>
      </c>
      <c r="F15" s="251"/>
      <c r="G15" s="251"/>
      <c r="H15" s="19">
        <f>H16</f>
        <v>2894.9</v>
      </c>
      <c r="I15" s="19">
        <f>I16</f>
        <v>2492.6</v>
      </c>
    </row>
    <row r="16" spans="1:9" ht="51" customHeight="1">
      <c r="A16" s="58" t="s">
        <v>43</v>
      </c>
      <c r="B16" s="59">
        <v>330</v>
      </c>
      <c r="C16" s="60" t="s">
        <v>38</v>
      </c>
      <c r="D16" s="61" t="s">
        <v>41</v>
      </c>
      <c r="E16" s="61" t="s">
        <v>146</v>
      </c>
      <c r="F16" s="243">
        <v>100</v>
      </c>
      <c r="G16" s="243"/>
      <c r="H16" s="20">
        <v>2894.9</v>
      </c>
      <c r="I16" s="20">
        <v>2492.6</v>
      </c>
    </row>
    <row r="17" spans="1:9" ht="40.5" customHeight="1">
      <c r="A17" s="116" t="s">
        <v>386</v>
      </c>
      <c r="B17" s="68">
        <v>330</v>
      </c>
      <c r="C17" s="55" t="s">
        <v>38</v>
      </c>
      <c r="D17" s="70" t="s">
        <v>41</v>
      </c>
      <c r="E17" s="69" t="s">
        <v>160</v>
      </c>
      <c r="F17" s="71"/>
      <c r="G17" s="71"/>
      <c r="H17" s="22">
        <f>H18</f>
        <v>157.80000000000001</v>
      </c>
      <c r="I17" s="22">
        <f>I18</f>
        <v>157.80000000000001</v>
      </c>
    </row>
    <row r="18" spans="1:9" ht="36" customHeight="1">
      <c r="A18" s="117" t="s">
        <v>388</v>
      </c>
      <c r="B18" s="54">
        <v>330</v>
      </c>
      <c r="C18" s="55" t="s">
        <v>38</v>
      </c>
      <c r="D18" s="57" t="s">
        <v>41</v>
      </c>
      <c r="E18" s="57" t="s">
        <v>389</v>
      </c>
      <c r="F18" s="251"/>
      <c r="G18" s="251"/>
      <c r="H18" s="19">
        <f>H19</f>
        <v>157.80000000000001</v>
      </c>
      <c r="I18" s="19">
        <f>I19</f>
        <v>157.80000000000001</v>
      </c>
    </row>
    <row r="19" spans="1:9" ht="51" customHeight="1">
      <c r="A19" s="58" t="s">
        <v>43</v>
      </c>
      <c r="B19" s="59">
        <v>330</v>
      </c>
      <c r="C19" s="60" t="s">
        <v>38</v>
      </c>
      <c r="D19" s="61" t="s">
        <v>41</v>
      </c>
      <c r="E19" s="57" t="s">
        <v>389</v>
      </c>
      <c r="F19" s="243">
        <v>100</v>
      </c>
      <c r="G19" s="243"/>
      <c r="H19" s="20">
        <v>157.80000000000001</v>
      </c>
      <c r="I19" s="20">
        <v>157.80000000000001</v>
      </c>
    </row>
    <row r="20" spans="1:9" ht="39.75" customHeight="1">
      <c r="A20" s="62" t="s">
        <v>147</v>
      </c>
      <c r="B20" s="63">
        <v>330</v>
      </c>
      <c r="C20" s="64" t="s">
        <v>38</v>
      </c>
      <c r="D20" s="65" t="s">
        <v>64</v>
      </c>
      <c r="E20" s="65"/>
      <c r="F20" s="66"/>
      <c r="G20" s="221"/>
      <c r="H20" s="21">
        <f>H21</f>
        <v>6</v>
      </c>
      <c r="I20" s="21">
        <f>I21</f>
        <v>6</v>
      </c>
    </row>
    <row r="21" spans="1:9" ht="16.5" customHeight="1">
      <c r="A21" s="67" t="s">
        <v>148</v>
      </c>
      <c r="B21" s="68">
        <v>330</v>
      </c>
      <c r="C21" s="69" t="s">
        <v>38</v>
      </c>
      <c r="D21" s="70" t="s">
        <v>64</v>
      </c>
      <c r="E21" s="70" t="s">
        <v>149</v>
      </c>
      <c r="F21" s="71"/>
      <c r="G21" s="230"/>
      <c r="H21" s="22">
        <f>H22+H25</f>
        <v>6</v>
      </c>
      <c r="I21" s="22">
        <f>I22+I25</f>
        <v>6</v>
      </c>
    </row>
    <row r="22" spans="1:9" ht="16.5" hidden="1" customHeight="1">
      <c r="A22" s="67" t="s">
        <v>154</v>
      </c>
      <c r="B22" s="68">
        <v>330</v>
      </c>
      <c r="C22" s="69" t="s">
        <v>38</v>
      </c>
      <c r="D22" s="70" t="s">
        <v>64</v>
      </c>
      <c r="E22" s="70" t="s">
        <v>155</v>
      </c>
      <c r="F22" s="71"/>
      <c r="G22" s="230"/>
      <c r="H22" s="22">
        <f>H23</f>
        <v>0</v>
      </c>
      <c r="I22" s="34"/>
    </row>
    <row r="23" spans="1:9" ht="28.5" hidden="1" customHeight="1">
      <c r="A23" s="67" t="s">
        <v>124</v>
      </c>
      <c r="B23" s="68">
        <v>330</v>
      </c>
      <c r="C23" s="69" t="s">
        <v>38</v>
      </c>
      <c r="D23" s="70" t="s">
        <v>64</v>
      </c>
      <c r="E23" s="70" t="s">
        <v>156</v>
      </c>
      <c r="F23" s="71"/>
      <c r="G23" s="230"/>
      <c r="H23" s="22">
        <f>H24</f>
        <v>0</v>
      </c>
      <c r="I23" s="34"/>
    </row>
    <row r="24" spans="1:9" ht="51.75" hidden="1" customHeight="1">
      <c r="A24" s="72" t="s">
        <v>43</v>
      </c>
      <c r="B24" s="73">
        <v>330</v>
      </c>
      <c r="C24" s="74" t="s">
        <v>38</v>
      </c>
      <c r="D24" s="75" t="s">
        <v>64</v>
      </c>
      <c r="E24" s="75" t="s">
        <v>156</v>
      </c>
      <c r="F24" s="231">
        <v>100</v>
      </c>
      <c r="G24" s="229"/>
      <c r="H24" s="23"/>
      <c r="I24" s="34"/>
    </row>
    <row r="25" spans="1:9" ht="16.5" customHeight="1">
      <c r="A25" s="67" t="s">
        <v>150</v>
      </c>
      <c r="B25" s="68">
        <v>330</v>
      </c>
      <c r="C25" s="69" t="s">
        <v>38</v>
      </c>
      <c r="D25" s="70" t="s">
        <v>64</v>
      </c>
      <c r="E25" s="70" t="s">
        <v>151</v>
      </c>
      <c r="F25" s="71"/>
      <c r="G25" s="230"/>
      <c r="H25" s="22">
        <f>H26</f>
        <v>6</v>
      </c>
      <c r="I25" s="22">
        <f>I26</f>
        <v>6</v>
      </c>
    </row>
    <row r="26" spans="1:9" ht="25.5" customHeight="1">
      <c r="A26" s="67" t="s">
        <v>124</v>
      </c>
      <c r="B26" s="68">
        <v>330</v>
      </c>
      <c r="C26" s="69" t="s">
        <v>38</v>
      </c>
      <c r="D26" s="70" t="s">
        <v>64</v>
      </c>
      <c r="E26" s="70" t="s">
        <v>152</v>
      </c>
      <c r="F26" s="71"/>
      <c r="G26" s="230"/>
      <c r="H26" s="22">
        <f>H28+H29</f>
        <v>6</v>
      </c>
      <c r="I26" s="22">
        <f>I28+I29</f>
        <v>6</v>
      </c>
    </row>
    <row r="27" spans="1:9" ht="54" hidden="1" customHeight="1">
      <c r="A27" s="72" t="s">
        <v>43</v>
      </c>
      <c r="B27" s="73">
        <v>330</v>
      </c>
      <c r="C27" s="74" t="s">
        <v>38</v>
      </c>
      <c r="D27" s="75" t="s">
        <v>64</v>
      </c>
      <c r="E27" s="75" t="s">
        <v>152</v>
      </c>
      <c r="F27" s="231">
        <v>100</v>
      </c>
      <c r="G27" s="229"/>
      <c r="H27" s="23"/>
      <c r="I27" s="34"/>
    </row>
    <row r="28" spans="1:9" ht="27.75" customHeight="1">
      <c r="A28" s="72" t="s">
        <v>153</v>
      </c>
      <c r="B28" s="73">
        <v>330</v>
      </c>
      <c r="C28" s="74" t="s">
        <v>38</v>
      </c>
      <c r="D28" s="75" t="s">
        <v>64</v>
      </c>
      <c r="E28" s="75" t="s">
        <v>152</v>
      </c>
      <c r="F28" s="231">
        <v>200</v>
      </c>
      <c r="G28" s="229"/>
      <c r="H28" s="23">
        <v>6</v>
      </c>
      <c r="I28" s="23">
        <v>6</v>
      </c>
    </row>
    <row r="29" spans="1:9" hidden="1">
      <c r="A29" s="72" t="s">
        <v>57</v>
      </c>
      <c r="B29" s="73">
        <v>330</v>
      </c>
      <c r="C29" s="74" t="s">
        <v>38</v>
      </c>
      <c r="D29" s="75" t="s">
        <v>64</v>
      </c>
      <c r="E29" s="75" t="s">
        <v>152</v>
      </c>
      <c r="F29" s="231">
        <v>800</v>
      </c>
      <c r="G29" s="229"/>
      <c r="H29" s="23"/>
      <c r="I29" s="34"/>
    </row>
    <row r="30" spans="1:9" ht="38.25">
      <c r="A30" s="47" t="s">
        <v>44</v>
      </c>
      <c r="B30" s="48">
        <v>330</v>
      </c>
      <c r="C30" s="49" t="s">
        <v>38</v>
      </c>
      <c r="D30" s="50" t="s">
        <v>45</v>
      </c>
      <c r="E30" s="56"/>
      <c r="F30" s="242"/>
      <c r="G30" s="242"/>
      <c r="H30" s="18">
        <f>H31+H36</f>
        <v>13742.6</v>
      </c>
      <c r="I30" s="18">
        <f>I31+I36</f>
        <v>12809.399999999998</v>
      </c>
    </row>
    <row r="31" spans="1:9" ht="38.25">
      <c r="A31" s="62" t="s">
        <v>207</v>
      </c>
      <c r="B31" s="63">
        <v>330</v>
      </c>
      <c r="C31" s="64" t="s">
        <v>38</v>
      </c>
      <c r="D31" s="64" t="s">
        <v>45</v>
      </c>
      <c r="E31" s="65" t="s">
        <v>190</v>
      </c>
      <c r="F31" s="66"/>
      <c r="G31" s="221"/>
      <c r="H31" s="21">
        <f t="shared" ref="H31:I34" si="0">H32</f>
        <v>4526.1000000000004</v>
      </c>
      <c r="I31" s="21">
        <f t="shared" si="0"/>
        <v>3816.3</v>
      </c>
    </row>
    <row r="32" spans="1:9" ht="25.5">
      <c r="A32" s="62" t="s">
        <v>278</v>
      </c>
      <c r="B32" s="63">
        <v>330</v>
      </c>
      <c r="C32" s="64" t="s">
        <v>38</v>
      </c>
      <c r="D32" s="64" t="s">
        <v>45</v>
      </c>
      <c r="E32" s="65" t="s">
        <v>191</v>
      </c>
      <c r="F32" s="66"/>
      <c r="G32" s="221"/>
      <c r="H32" s="21">
        <f t="shared" si="0"/>
        <v>4526.1000000000004</v>
      </c>
      <c r="I32" s="21">
        <f t="shared" si="0"/>
        <v>3816.3</v>
      </c>
    </row>
    <row r="33" spans="1:9" ht="38.25">
      <c r="A33" s="67" t="s">
        <v>274</v>
      </c>
      <c r="B33" s="68">
        <v>330</v>
      </c>
      <c r="C33" s="69" t="s">
        <v>38</v>
      </c>
      <c r="D33" s="69" t="s">
        <v>45</v>
      </c>
      <c r="E33" s="70" t="s">
        <v>192</v>
      </c>
      <c r="F33" s="71"/>
      <c r="G33" s="230"/>
      <c r="H33" s="22">
        <f t="shared" si="0"/>
        <v>4526.1000000000004</v>
      </c>
      <c r="I33" s="22">
        <f t="shared" si="0"/>
        <v>3816.3</v>
      </c>
    </row>
    <row r="34" spans="1:9" ht="25.5">
      <c r="A34" s="67" t="s">
        <v>279</v>
      </c>
      <c r="B34" s="68">
        <v>330</v>
      </c>
      <c r="C34" s="69" t="s">
        <v>38</v>
      </c>
      <c r="D34" s="69" t="s">
        <v>45</v>
      </c>
      <c r="E34" s="70" t="s">
        <v>192</v>
      </c>
      <c r="F34" s="71"/>
      <c r="G34" s="230"/>
      <c r="H34" s="22">
        <f t="shared" si="0"/>
        <v>4526.1000000000004</v>
      </c>
      <c r="I34" s="22">
        <f t="shared" si="0"/>
        <v>3816.3</v>
      </c>
    </row>
    <row r="35" spans="1:9" ht="25.5">
      <c r="A35" s="72" t="s">
        <v>159</v>
      </c>
      <c r="B35" s="68">
        <v>330</v>
      </c>
      <c r="C35" s="77" t="s">
        <v>38</v>
      </c>
      <c r="D35" s="75" t="s">
        <v>45</v>
      </c>
      <c r="E35" s="231" t="s">
        <v>192</v>
      </c>
      <c r="F35" s="231">
        <v>200</v>
      </c>
      <c r="G35" s="229"/>
      <c r="H35" s="23">
        <v>4526.1000000000004</v>
      </c>
      <c r="I35" s="34">
        <v>3816.3</v>
      </c>
    </row>
    <row r="36" spans="1:9" ht="13.5">
      <c r="A36" s="62" t="s">
        <v>125</v>
      </c>
      <c r="B36" s="63">
        <v>330</v>
      </c>
      <c r="C36" s="78" t="s">
        <v>38</v>
      </c>
      <c r="D36" s="65" t="s">
        <v>45</v>
      </c>
      <c r="E36" s="65" t="s">
        <v>157</v>
      </c>
      <c r="F36" s="244"/>
      <c r="G36" s="244"/>
      <c r="H36" s="21">
        <f>H37</f>
        <v>9216.5</v>
      </c>
      <c r="I36" s="21">
        <f>I37</f>
        <v>8993.0999999999985</v>
      </c>
    </row>
    <row r="37" spans="1:9" ht="27.75" customHeight="1">
      <c r="A37" s="53" t="s">
        <v>124</v>
      </c>
      <c r="B37" s="54">
        <v>330</v>
      </c>
      <c r="C37" s="55" t="s">
        <v>38</v>
      </c>
      <c r="D37" s="56" t="s">
        <v>45</v>
      </c>
      <c r="E37" s="56" t="s">
        <v>158</v>
      </c>
      <c r="F37" s="241"/>
      <c r="G37" s="241"/>
      <c r="H37" s="19">
        <f>H38+H39+H41+H40+H42</f>
        <v>9216.5</v>
      </c>
      <c r="I37" s="19">
        <f>I38+I39+I41+I40+I42</f>
        <v>8993.0999999999985</v>
      </c>
    </row>
    <row r="38" spans="1:9" ht="52.5" customHeight="1">
      <c r="A38" s="58" t="s">
        <v>43</v>
      </c>
      <c r="B38" s="54">
        <v>330</v>
      </c>
      <c r="C38" s="60" t="s">
        <v>38</v>
      </c>
      <c r="D38" s="226" t="s">
        <v>45</v>
      </c>
      <c r="E38" s="61" t="s">
        <v>158</v>
      </c>
      <c r="F38" s="243">
        <v>100</v>
      </c>
      <c r="G38" s="243"/>
      <c r="H38" s="20">
        <v>5244.3</v>
      </c>
      <c r="I38" s="20">
        <v>4526.7</v>
      </c>
    </row>
    <row r="39" spans="1:9" ht="25.5" customHeight="1">
      <c r="A39" s="58" t="s">
        <v>159</v>
      </c>
      <c r="B39" s="54">
        <v>330</v>
      </c>
      <c r="C39" s="60" t="s">
        <v>38</v>
      </c>
      <c r="D39" s="61" t="s">
        <v>45</v>
      </c>
      <c r="E39" s="61" t="s">
        <v>158</v>
      </c>
      <c r="F39" s="61">
        <v>200</v>
      </c>
      <c r="G39" s="227"/>
      <c r="H39" s="20">
        <v>3415.3</v>
      </c>
      <c r="I39" s="20">
        <v>3950.7</v>
      </c>
    </row>
    <row r="40" spans="1:9" ht="25.5" customHeight="1">
      <c r="A40" s="58" t="s">
        <v>94</v>
      </c>
      <c r="B40" s="54">
        <v>330</v>
      </c>
      <c r="C40" s="60" t="s">
        <v>38</v>
      </c>
      <c r="D40" s="61" t="s">
        <v>45</v>
      </c>
      <c r="E40" s="61" t="s">
        <v>158</v>
      </c>
      <c r="F40" s="61" t="s">
        <v>78</v>
      </c>
      <c r="G40" s="227"/>
      <c r="H40" s="20">
        <v>214.6</v>
      </c>
      <c r="I40" s="20">
        <v>214.6</v>
      </c>
    </row>
    <row r="41" spans="1:9">
      <c r="A41" s="58" t="s">
        <v>57</v>
      </c>
      <c r="B41" s="54">
        <v>330</v>
      </c>
      <c r="C41" s="80" t="s">
        <v>38</v>
      </c>
      <c r="D41" s="61" t="s">
        <v>45</v>
      </c>
      <c r="E41" s="61" t="s">
        <v>158</v>
      </c>
      <c r="F41" s="61" t="s">
        <v>169</v>
      </c>
      <c r="G41" s="227"/>
      <c r="H41" s="20">
        <v>102.5</v>
      </c>
      <c r="I41" s="20">
        <v>61.3</v>
      </c>
    </row>
    <row r="42" spans="1:9" ht="38.25">
      <c r="A42" s="116" t="s">
        <v>386</v>
      </c>
      <c r="B42" s="54">
        <v>330</v>
      </c>
      <c r="C42" s="55" t="s">
        <v>38</v>
      </c>
      <c r="D42" s="70" t="s">
        <v>45</v>
      </c>
      <c r="E42" s="69" t="s">
        <v>160</v>
      </c>
      <c r="F42" s="71"/>
      <c r="G42" s="71"/>
      <c r="H42" s="22">
        <f>H43</f>
        <v>239.8</v>
      </c>
      <c r="I42" s="22">
        <f>I43</f>
        <v>239.8</v>
      </c>
    </row>
    <row r="43" spans="1:9" ht="25.5">
      <c r="A43" s="117" t="s">
        <v>388</v>
      </c>
      <c r="B43" s="54">
        <v>330</v>
      </c>
      <c r="C43" s="55" t="s">
        <v>38</v>
      </c>
      <c r="D43" s="57" t="s">
        <v>45</v>
      </c>
      <c r="E43" s="57" t="s">
        <v>389</v>
      </c>
      <c r="F43" s="251"/>
      <c r="G43" s="251"/>
      <c r="H43" s="19">
        <f>H44</f>
        <v>239.8</v>
      </c>
      <c r="I43" s="19">
        <f>I44</f>
        <v>239.8</v>
      </c>
    </row>
    <row r="44" spans="1:9" ht="51">
      <c r="A44" s="72" t="s">
        <v>43</v>
      </c>
      <c r="B44" s="73">
        <v>330</v>
      </c>
      <c r="C44" s="77" t="s">
        <v>38</v>
      </c>
      <c r="D44" s="75" t="s">
        <v>45</v>
      </c>
      <c r="E44" s="74" t="s">
        <v>389</v>
      </c>
      <c r="F44" s="247">
        <v>100</v>
      </c>
      <c r="G44" s="247"/>
      <c r="H44" s="23">
        <v>239.8</v>
      </c>
      <c r="I44" s="23">
        <v>239.8</v>
      </c>
    </row>
    <row r="45" spans="1:9" ht="42" customHeight="1">
      <c r="A45" s="62" t="s">
        <v>47</v>
      </c>
      <c r="B45" s="63">
        <v>330</v>
      </c>
      <c r="C45" s="78" t="s">
        <v>38</v>
      </c>
      <c r="D45" s="65" t="s">
        <v>48</v>
      </c>
      <c r="E45" s="70"/>
      <c r="F45" s="249"/>
      <c r="G45" s="249"/>
      <c r="H45" s="21">
        <f t="shared" ref="H45:I47" si="1">H46</f>
        <v>483.4</v>
      </c>
      <c r="I45" s="21">
        <f t="shared" si="1"/>
        <v>483.4</v>
      </c>
    </row>
    <row r="46" spans="1:9" s="8" customFormat="1" ht="17.25" customHeight="1">
      <c r="A46" s="67" t="s">
        <v>126</v>
      </c>
      <c r="B46" s="68">
        <v>330</v>
      </c>
      <c r="C46" s="81" t="s">
        <v>38</v>
      </c>
      <c r="D46" s="70" t="s">
        <v>48</v>
      </c>
      <c r="E46" s="70" t="s">
        <v>160</v>
      </c>
      <c r="F46" s="249"/>
      <c r="G46" s="249"/>
      <c r="H46" s="22">
        <f t="shared" si="1"/>
        <v>483.4</v>
      </c>
      <c r="I46" s="22">
        <f t="shared" si="1"/>
        <v>483.4</v>
      </c>
    </row>
    <row r="47" spans="1:9" ht="39" customHeight="1">
      <c r="A47" s="67" t="s">
        <v>202</v>
      </c>
      <c r="B47" s="68">
        <v>330</v>
      </c>
      <c r="C47" s="81" t="s">
        <v>38</v>
      </c>
      <c r="D47" s="70" t="s">
        <v>48</v>
      </c>
      <c r="E47" s="70" t="s">
        <v>161</v>
      </c>
      <c r="F47" s="246"/>
      <c r="G47" s="246"/>
      <c r="H47" s="22">
        <f t="shared" si="1"/>
        <v>483.4</v>
      </c>
      <c r="I47" s="22">
        <f t="shared" si="1"/>
        <v>483.4</v>
      </c>
    </row>
    <row r="48" spans="1:9" ht="14.25" customHeight="1">
      <c r="A48" s="72" t="s">
        <v>49</v>
      </c>
      <c r="B48" s="73">
        <v>330</v>
      </c>
      <c r="C48" s="77" t="s">
        <v>38</v>
      </c>
      <c r="D48" s="75" t="s">
        <v>48</v>
      </c>
      <c r="E48" s="231" t="s">
        <v>161</v>
      </c>
      <c r="F48" s="250" t="s">
        <v>50</v>
      </c>
      <c r="G48" s="250"/>
      <c r="H48" s="23">
        <v>483.4</v>
      </c>
      <c r="I48" s="23">
        <v>483.4</v>
      </c>
    </row>
    <row r="49" spans="1:9" ht="15" hidden="1" customHeight="1">
      <c r="A49" s="62" t="s">
        <v>51</v>
      </c>
      <c r="B49" s="48">
        <v>330</v>
      </c>
      <c r="C49" s="78" t="s">
        <v>38</v>
      </c>
      <c r="D49" s="64" t="s">
        <v>52</v>
      </c>
      <c r="E49" s="226"/>
      <c r="F49" s="226"/>
      <c r="G49" s="227"/>
      <c r="H49" s="21">
        <f>H50</f>
        <v>0</v>
      </c>
      <c r="I49" s="34"/>
    </row>
    <row r="50" spans="1:9" hidden="1">
      <c r="A50" s="62" t="s">
        <v>126</v>
      </c>
      <c r="B50" s="48">
        <v>330</v>
      </c>
      <c r="C50" s="64" t="s">
        <v>38</v>
      </c>
      <c r="D50" s="64" t="s">
        <v>52</v>
      </c>
      <c r="E50" s="65" t="s">
        <v>160</v>
      </c>
      <c r="F50" s="66"/>
      <c r="G50" s="221"/>
      <c r="H50" s="21">
        <f>H51</f>
        <v>0</v>
      </c>
      <c r="I50" s="34"/>
    </row>
    <row r="51" spans="1:9" s="41" customFormat="1" hidden="1">
      <c r="A51" s="67" t="s">
        <v>307</v>
      </c>
      <c r="B51" s="54">
        <v>330</v>
      </c>
      <c r="C51" s="69" t="s">
        <v>38</v>
      </c>
      <c r="D51" s="69" t="s">
        <v>52</v>
      </c>
      <c r="E51" s="70" t="s">
        <v>308</v>
      </c>
      <c r="F51" s="71"/>
      <c r="G51" s="230"/>
      <c r="H51" s="22">
        <f>H52</f>
        <v>0</v>
      </c>
      <c r="I51" s="34"/>
    </row>
    <row r="52" spans="1:9" ht="28.5" hidden="1" customHeight="1">
      <c r="A52" s="72" t="s">
        <v>57</v>
      </c>
      <c r="B52" s="68">
        <v>330</v>
      </c>
      <c r="C52" s="77" t="s">
        <v>38</v>
      </c>
      <c r="D52" s="75" t="s">
        <v>52</v>
      </c>
      <c r="E52" s="231" t="s">
        <v>308</v>
      </c>
      <c r="F52" s="231">
        <v>800</v>
      </c>
      <c r="G52" s="227"/>
      <c r="H52" s="20"/>
      <c r="I52" s="34"/>
    </row>
    <row r="53" spans="1:9" ht="17.25" customHeight="1">
      <c r="A53" s="47" t="s">
        <v>53</v>
      </c>
      <c r="B53" s="48">
        <v>330</v>
      </c>
      <c r="C53" s="49" t="s">
        <v>38</v>
      </c>
      <c r="D53" s="51">
        <v>11</v>
      </c>
      <c r="E53" s="51"/>
      <c r="F53" s="240" t="s">
        <v>54</v>
      </c>
      <c r="G53" s="240"/>
      <c r="H53" s="18">
        <f t="shared" ref="H53:I55" si="2">H54</f>
        <v>50</v>
      </c>
      <c r="I53" s="210">
        <f t="shared" si="2"/>
        <v>0</v>
      </c>
    </row>
    <row r="54" spans="1:9" ht="17.25" customHeight="1">
      <c r="A54" s="53" t="s">
        <v>162</v>
      </c>
      <c r="B54" s="54">
        <v>330</v>
      </c>
      <c r="C54" s="55" t="s">
        <v>38</v>
      </c>
      <c r="D54" s="52">
        <v>11</v>
      </c>
      <c r="E54" s="52" t="s">
        <v>163</v>
      </c>
      <c r="F54" s="241"/>
      <c r="G54" s="241"/>
      <c r="H54" s="19">
        <f t="shared" si="2"/>
        <v>50</v>
      </c>
      <c r="I54" s="211">
        <f t="shared" si="2"/>
        <v>0</v>
      </c>
    </row>
    <row r="55" spans="1:9" ht="15.75" customHeight="1">
      <c r="A55" s="53" t="s">
        <v>164</v>
      </c>
      <c r="B55" s="54">
        <v>330</v>
      </c>
      <c r="C55" s="55" t="s">
        <v>38</v>
      </c>
      <c r="D55" s="52">
        <v>11</v>
      </c>
      <c r="E55" s="52" t="s">
        <v>165</v>
      </c>
      <c r="F55" s="241"/>
      <c r="G55" s="241"/>
      <c r="H55" s="19">
        <f t="shared" si="2"/>
        <v>50</v>
      </c>
      <c r="I55" s="211">
        <f t="shared" si="2"/>
        <v>0</v>
      </c>
    </row>
    <row r="56" spans="1:9" ht="15" customHeight="1">
      <c r="A56" s="82" t="s">
        <v>57</v>
      </c>
      <c r="B56" s="54">
        <v>330</v>
      </c>
      <c r="C56" s="60" t="s">
        <v>38</v>
      </c>
      <c r="D56" s="226">
        <v>11</v>
      </c>
      <c r="E56" s="226" t="s">
        <v>165</v>
      </c>
      <c r="F56" s="243">
        <v>800</v>
      </c>
      <c r="G56" s="243"/>
      <c r="H56" s="20">
        <v>50</v>
      </c>
      <c r="I56" s="34">
        <v>0</v>
      </c>
    </row>
    <row r="57" spans="1:9">
      <c r="A57" s="47" t="s">
        <v>59</v>
      </c>
      <c r="B57" s="48">
        <v>330</v>
      </c>
      <c r="C57" s="49" t="s">
        <v>38</v>
      </c>
      <c r="D57" s="51">
        <v>13</v>
      </c>
      <c r="E57" s="51" t="s">
        <v>54</v>
      </c>
      <c r="F57" s="240"/>
      <c r="G57" s="240"/>
      <c r="H57" s="18">
        <f>H60+H70+H73+H65</f>
        <v>135.9</v>
      </c>
      <c r="I57" s="18">
        <f>I60+I70+I73+I65</f>
        <v>135.9</v>
      </c>
    </row>
    <row r="58" spans="1:9" hidden="1">
      <c r="A58" s="67"/>
      <c r="B58" s="54"/>
      <c r="C58" s="83"/>
      <c r="D58" s="84"/>
      <c r="E58" s="84"/>
      <c r="F58" s="84"/>
      <c r="G58" s="7"/>
      <c r="H58" s="24"/>
      <c r="I58" s="34"/>
    </row>
    <row r="59" spans="1:9" ht="24.75" hidden="1" customHeight="1">
      <c r="A59" s="67"/>
      <c r="B59" s="68"/>
      <c r="C59" s="83"/>
      <c r="D59" s="84"/>
      <c r="E59" s="84"/>
      <c r="F59" s="85"/>
      <c r="G59" s="220"/>
      <c r="H59" s="22"/>
      <c r="I59" s="34"/>
    </row>
    <row r="60" spans="1:9" ht="44.25" customHeight="1">
      <c r="A60" s="62" t="s">
        <v>217</v>
      </c>
      <c r="B60" s="64">
        <v>330</v>
      </c>
      <c r="C60" s="86" t="s">
        <v>38</v>
      </c>
      <c r="D60" s="86" t="s">
        <v>60</v>
      </c>
      <c r="E60" s="86" t="s">
        <v>186</v>
      </c>
      <c r="F60" s="87"/>
      <c r="G60" s="220"/>
      <c r="H60" s="21">
        <f t="shared" ref="H60:I63" si="3">H61</f>
        <v>28.8</v>
      </c>
      <c r="I60" s="21">
        <f t="shared" si="3"/>
        <v>28.8</v>
      </c>
    </row>
    <row r="61" spans="1:9" ht="30" customHeight="1">
      <c r="A61" s="62" t="s">
        <v>248</v>
      </c>
      <c r="B61" s="64">
        <v>330</v>
      </c>
      <c r="C61" s="86" t="s">
        <v>38</v>
      </c>
      <c r="D61" s="86" t="s">
        <v>60</v>
      </c>
      <c r="E61" s="86" t="s">
        <v>215</v>
      </c>
      <c r="F61" s="87"/>
      <c r="G61" s="220"/>
      <c r="H61" s="21">
        <f t="shared" si="3"/>
        <v>28.8</v>
      </c>
      <c r="I61" s="21">
        <f t="shared" si="3"/>
        <v>28.8</v>
      </c>
    </row>
    <row r="62" spans="1:9" ht="40.5" customHeight="1">
      <c r="A62" s="67" t="s">
        <v>309</v>
      </c>
      <c r="B62" s="69" t="s">
        <v>168</v>
      </c>
      <c r="C62" s="84" t="s">
        <v>38</v>
      </c>
      <c r="D62" s="84" t="s">
        <v>60</v>
      </c>
      <c r="E62" s="84" t="s">
        <v>216</v>
      </c>
      <c r="F62" s="85"/>
      <c r="G62" s="222"/>
      <c r="H62" s="22">
        <f t="shared" si="3"/>
        <v>28.8</v>
      </c>
      <c r="I62" s="22">
        <f t="shared" si="3"/>
        <v>28.8</v>
      </c>
    </row>
    <row r="63" spans="1:9" ht="25.5">
      <c r="A63" s="67" t="s">
        <v>209</v>
      </c>
      <c r="B63" s="69" t="s">
        <v>168</v>
      </c>
      <c r="C63" s="84" t="s">
        <v>38</v>
      </c>
      <c r="D63" s="84" t="s">
        <v>60</v>
      </c>
      <c r="E63" s="84" t="s">
        <v>216</v>
      </c>
      <c r="F63" s="85"/>
      <c r="G63" s="222"/>
      <c r="H63" s="22">
        <f t="shared" si="3"/>
        <v>28.8</v>
      </c>
      <c r="I63" s="22">
        <f t="shared" si="3"/>
        <v>28.8</v>
      </c>
    </row>
    <row r="64" spans="1:9" ht="32.25" customHeight="1">
      <c r="A64" s="72" t="s">
        <v>153</v>
      </c>
      <c r="B64" s="74" t="s">
        <v>168</v>
      </c>
      <c r="C64" s="85" t="s">
        <v>38</v>
      </c>
      <c r="D64" s="85" t="s">
        <v>60</v>
      </c>
      <c r="E64" s="85" t="s">
        <v>216</v>
      </c>
      <c r="F64" s="85" t="s">
        <v>61</v>
      </c>
      <c r="G64" s="232"/>
      <c r="H64" s="23">
        <v>28.8</v>
      </c>
      <c r="I64" s="34">
        <v>28.8</v>
      </c>
    </row>
    <row r="65" spans="1:9" ht="39.75" hidden="1" customHeight="1">
      <c r="A65" s="62" t="s">
        <v>207</v>
      </c>
      <c r="B65" s="64" t="s">
        <v>168</v>
      </c>
      <c r="C65" s="86" t="s">
        <v>38</v>
      </c>
      <c r="D65" s="86" t="s">
        <v>60</v>
      </c>
      <c r="E65" s="86" t="s">
        <v>190</v>
      </c>
      <c r="F65" s="86"/>
      <c r="G65" s="220"/>
      <c r="H65" s="21">
        <f>H66</f>
        <v>0</v>
      </c>
      <c r="I65" s="34"/>
    </row>
    <row r="66" spans="1:9" hidden="1">
      <c r="A66" s="62" t="s">
        <v>302</v>
      </c>
      <c r="B66" s="64" t="s">
        <v>168</v>
      </c>
      <c r="C66" s="86" t="s">
        <v>38</v>
      </c>
      <c r="D66" s="86" t="s">
        <v>60</v>
      </c>
      <c r="E66" s="86" t="s">
        <v>311</v>
      </c>
      <c r="F66" s="86"/>
      <c r="G66" s="220"/>
      <c r="H66" s="21">
        <f>H67</f>
        <v>0</v>
      </c>
      <c r="I66" s="34"/>
    </row>
    <row r="67" spans="1:9" ht="32.25" hidden="1" customHeight="1">
      <c r="A67" s="67" t="s">
        <v>299</v>
      </c>
      <c r="B67" s="69" t="s">
        <v>168</v>
      </c>
      <c r="C67" s="84" t="s">
        <v>38</v>
      </c>
      <c r="D67" s="84" t="s">
        <v>60</v>
      </c>
      <c r="E67" s="84" t="s">
        <v>312</v>
      </c>
      <c r="F67" s="84"/>
      <c r="G67" s="222"/>
      <c r="H67" s="22">
        <f>H68</f>
        <v>0</v>
      </c>
      <c r="I67" s="34"/>
    </row>
    <row r="68" spans="1:9" ht="32.25" hidden="1" customHeight="1">
      <c r="A68" s="67" t="s">
        <v>310</v>
      </c>
      <c r="B68" s="69" t="s">
        <v>168</v>
      </c>
      <c r="C68" s="84" t="s">
        <v>38</v>
      </c>
      <c r="D68" s="84" t="s">
        <v>60</v>
      </c>
      <c r="E68" s="84" t="s">
        <v>312</v>
      </c>
      <c r="F68" s="84"/>
      <c r="G68" s="222"/>
      <c r="H68" s="22">
        <f>H69</f>
        <v>0</v>
      </c>
      <c r="I68" s="34"/>
    </row>
    <row r="69" spans="1:9" ht="32.25" hidden="1" customHeight="1">
      <c r="A69" s="72" t="s">
        <v>153</v>
      </c>
      <c r="B69" s="74" t="s">
        <v>168</v>
      </c>
      <c r="C69" s="85" t="s">
        <v>38</v>
      </c>
      <c r="D69" s="85" t="s">
        <v>60</v>
      </c>
      <c r="E69" s="85" t="s">
        <v>312</v>
      </c>
      <c r="F69" s="85" t="s">
        <v>61</v>
      </c>
      <c r="G69" s="232"/>
      <c r="H69" s="23"/>
      <c r="I69" s="34"/>
    </row>
    <row r="70" spans="1:9" ht="13.5" customHeight="1">
      <c r="A70" s="88" t="s">
        <v>123</v>
      </c>
      <c r="B70" s="63">
        <v>330</v>
      </c>
      <c r="C70" s="86" t="s">
        <v>38</v>
      </c>
      <c r="D70" s="86" t="s">
        <v>60</v>
      </c>
      <c r="E70" s="86" t="s">
        <v>166</v>
      </c>
      <c r="F70" s="86"/>
      <c r="G70" s="220"/>
      <c r="H70" s="21">
        <f>H71</f>
        <v>23.7</v>
      </c>
      <c r="I70" s="21">
        <f>I71</f>
        <v>23.7</v>
      </c>
    </row>
    <row r="71" spans="1:9" ht="39.75" customHeight="1">
      <c r="A71" s="89" t="s">
        <v>280</v>
      </c>
      <c r="B71" s="54">
        <v>330</v>
      </c>
      <c r="C71" s="83" t="s">
        <v>38</v>
      </c>
      <c r="D71" s="84" t="s">
        <v>60</v>
      </c>
      <c r="E71" s="84" t="s">
        <v>167</v>
      </c>
      <c r="F71" s="84"/>
      <c r="G71" s="37"/>
      <c r="H71" s="24">
        <f>H72</f>
        <v>23.7</v>
      </c>
      <c r="I71" s="24">
        <f>I72</f>
        <v>23.7</v>
      </c>
    </row>
    <row r="72" spans="1:9" ht="25.5">
      <c r="A72" s="82" t="s">
        <v>153</v>
      </c>
      <c r="B72" s="68">
        <v>330</v>
      </c>
      <c r="C72" s="83" t="s">
        <v>38</v>
      </c>
      <c r="D72" s="84" t="s">
        <v>60</v>
      </c>
      <c r="E72" s="84" t="s">
        <v>167</v>
      </c>
      <c r="F72" s="85" t="s">
        <v>61</v>
      </c>
      <c r="G72" s="220"/>
      <c r="H72" s="23">
        <v>23.7</v>
      </c>
      <c r="I72" s="34">
        <v>23.7</v>
      </c>
    </row>
    <row r="73" spans="1:9">
      <c r="A73" s="90" t="s">
        <v>126</v>
      </c>
      <c r="B73" s="64">
        <v>330</v>
      </c>
      <c r="C73" s="86" t="s">
        <v>38</v>
      </c>
      <c r="D73" s="86" t="s">
        <v>60</v>
      </c>
      <c r="E73" s="86" t="s">
        <v>160</v>
      </c>
      <c r="F73" s="86"/>
      <c r="G73" s="1"/>
      <c r="H73" s="21">
        <f>H74+H77</f>
        <v>83.4</v>
      </c>
      <c r="I73" s="21">
        <f>I74+I77</f>
        <v>83.4</v>
      </c>
    </row>
    <row r="74" spans="1:9" hidden="1">
      <c r="A74" s="91" t="s">
        <v>288</v>
      </c>
      <c r="B74" s="69" t="s">
        <v>168</v>
      </c>
      <c r="C74" s="84" t="s">
        <v>38</v>
      </c>
      <c r="D74" s="84" t="s">
        <v>60</v>
      </c>
      <c r="E74" s="84" t="s">
        <v>287</v>
      </c>
      <c r="F74" s="84"/>
      <c r="G74" s="5"/>
      <c r="H74" s="22">
        <f>H75+H76</f>
        <v>0</v>
      </c>
      <c r="I74" s="34"/>
    </row>
    <row r="75" spans="1:9" ht="25.5" hidden="1">
      <c r="A75" s="82" t="s">
        <v>153</v>
      </c>
      <c r="B75" s="74" t="s">
        <v>168</v>
      </c>
      <c r="C75" s="85" t="s">
        <v>38</v>
      </c>
      <c r="D75" s="85" t="s">
        <v>60</v>
      </c>
      <c r="E75" s="85" t="s">
        <v>287</v>
      </c>
      <c r="F75" s="85" t="s">
        <v>61</v>
      </c>
      <c r="G75" s="223"/>
      <c r="H75" s="23"/>
      <c r="I75" s="34"/>
    </row>
    <row r="76" spans="1:9" ht="13.5" hidden="1">
      <c r="A76" s="82" t="s">
        <v>57</v>
      </c>
      <c r="B76" s="74" t="s">
        <v>168</v>
      </c>
      <c r="C76" s="85" t="s">
        <v>38</v>
      </c>
      <c r="D76" s="85" t="s">
        <v>60</v>
      </c>
      <c r="E76" s="85" t="s">
        <v>287</v>
      </c>
      <c r="F76" s="85" t="s">
        <v>169</v>
      </c>
      <c r="G76" s="16"/>
      <c r="H76" s="23"/>
      <c r="I76" s="34"/>
    </row>
    <row r="77" spans="1:9" ht="47.25" customHeight="1">
      <c r="A77" s="91" t="s">
        <v>354</v>
      </c>
      <c r="B77" s="69" t="s">
        <v>168</v>
      </c>
      <c r="C77" s="84" t="s">
        <v>38</v>
      </c>
      <c r="D77" s="84" t="s">
        <v>60</v>
      </c>
      <c r="E77" s="84" t="s">
        <v>338</v>
      </c>
      <c r="F77" s="84"/>
      <c r="G77" s="1"/>
      <c r="H77" s="22">
        <f>H78</f>
        <v>83.4</v>
      </c>
      <c r="I77" s="22">
        <f>I78</f>
        <v>83.4</v>
      </c>
    </row>
    <row r="78" spans="1:9" ht="25.5">
      <c r="A78" s="82" t="s">
        <v>153</v>
      </c>
      <c r="B78" s="74" t="s">
        <v>168</v>
      </c>
      <c r="C78" s="85" t="s">
        <v>38</v>
      </c>
      <c r="D78" s="85" t="s">
        <v>60</v>
      </c>
      <c r="E78" s="85" t="s">
        <v>338</v>
      </c>
      <c r="F78" s="85" t="s">
        <v>61</v>
      </c>
      <c r="G78" s="16"/>
      <c r="H78" s="23">
        <v>83.4</v>
      </c>
      <c r="I78" s="34">
        <v>83.4</v>
      </c>
    </row>
    <row r="79" spans="1:9" hidden="1">
      <c r="A79" s="88" t="s">
        <v>126</v>
      </c>
      <c r="B79" s="64" t="s">
        <v>168</v>
      </c>
      <c r="C79" s="86" t="s">
        <v>38</v>
      </c>
      <c r="D79" s="86" t="s">
        <v>60</v>
      </c>
      <c r="E79" s="86" t="s">
        <v>160</v>
      </c>
      <c r="F79" s="86"/>
      <c r="G79" s="1"/>
      <c r="H79" s="21">
        <f>H80</f>
        <v>0</v>
      </c>
      <c r="I79" s="34"/>
    </row>
    <row r="80" spans="1:9" ht="25.5" hidden="1">
      <c r="A80" s="91" t="s">
        <v>251</v>
      </c>
      <c r="B80" s="69" t="s">
        <v>168</v>
      </c>
      <c r="C80" s="84" t="s">
        <v>38</v>
      </c>
      <c r="D80" s="84" t="s">
        <v>60</v>
      </c>
      <c r="E80" s="84" t="s">
        <v>252</v>
      </c>
      <c r="F80" s="84"/>
      <c r="G80" s="1"/>
      <c r="H80" s="22">
        <f>H81</f>
        <v>0</v>
      </c>
      <c r="I80" s="34"/>
    </row>
    <row r="81" spans="1:9" ht="25.5" hidden="1">
      <c r="A81" s="82" t="s">
        <v>153</v>
      </c>
      <c r="B81" s="74" t="s">
        <v>168</v>
      </c>
      <c r="C81" s="85" t="s">
        <v>38</v>
      </c>
      <c r="D81" s="85" t="s">
        <v>60</v>
      </c>
      <c r="E81" s="85" t="s">
        <v>252</v>
      </c>
      <c r="F81" s="85" t="s">
        <v>61</v>
      </c>
      <c r="G81" s="16"/>
      <c r="H81" s="23"/>
      <c r="I81" s="34"/>
    </row>
    <row r="82" spans="1:9">
      <c r="A82" s="47" t="s">
        <v>62</v>
      </c>
      <c r="B82" s="48">
        <v>330</v>
      </c>
      <c r="C82" s="49" t="s">
        <v>41</v>
      </c>
      <c r="D82" s="50"/>
      <c r="E82" s="52"/>
      <c r="F82" s="242"/>
      <c r="G82" s="242"/>
      <c r="H82" s="18">
        <f t="shared" ref="H82:I84" si="4">H83</f>
        <v>58.599999999999994</v>
      </c>
      <c r="I82" s="18">
        <f t="shared" si="4"/>
        <v>58.599999999999994</v>
      </c>
    </row>
    <row r="83" spans="1:9" ht="14.25" customHeight="1">
      <c r="A83" s="47" t="s">
        <v>63</v>
      </c>
      <c r="B83" s="48">
        <v>330</v>
      </c>
      <c r="C83" s="49" t="s">
        <v>41</v>
      </c>
      <c r="D83" s="51" t="s">
        <v>64</v>
      </c>
      <c r="E83" s="52"/>
      <c r="F83" s="242"/>
      <c r="G83" s="242"/>
      <c r="H83" s="18">
        <f t="shared" si="4"/>
        <v>58.599999999999994</v>
      </c>
      <c r="I83" s="18">
        <f t="shared" si="4"/>
        <v>58.599999999999994</v>
      </c>
    </row>
    <row r="84" spans="1:9" ht="13.5" customHeight="1">
      <c r="A84" s="53" t="s">
        <v>131</v>
      </c>
      <c r="B84" s="54">
        <v>330</v>
      </c>
      <c r="C84" s="55" t="s">
        <v>41</v>
      </c>
      <c r="D84" s="52" t="s">
        <v>64</v>
      </c>
      <c r="E84" s="52" t="s">
        <v>166</v>
      </c>
      <c r="F84" s="241"/>
      <c r="G84" s="241"/>
      <c r="H84" s="19">
        <f t="shared" si="4"/>
        <v>58.599999999999994</v>
      </c>
      <c r="I84" s="19">
        <f t="shared" si="4"/>
        <v>58.599999999999994</v>
      </c>
    </row>
    <row r="85" spans="1:9" ht="38.25">
      <c r="A85" s="53" t="s">
        <v>182</v>
      </c>
      <c r="B85" s="54">
        <v>330</v>
      </c>
      <c r="C85" s="55" t="s">
        <v>41</v>
      </c>
      <c r="D85" s="52" t="s">
        <v>64</v>
      </c>
      <c r="E85" s="52" t="s">
        <v>170</v>
      </c>
      <c r="F85" s="241"/>
      <c r="G85" s="241"/>
      <c r="H85" s="19">
        <f>H87+H86</f>
        <v>58.599999999999994</v>
      </c>
      <c r="I85" s="19">
        <f>I87+I86</f>
        <v>58.599999999999994</v>
      </c>
    </row>
    <row r="86" spans="1:9" ht="52.5" customHeight="1">
      <c r="A86" s="72" t="s">
        <v>313</v>
      </c>
      <c r="B86" s="54">
        <v>330</v>
      </c>
      <c r="C86" s="60" t="s">
        <v>41</v>
      </c>
      <c r="D86" s="226" t="s">
        <v>64</v>
      </c>
      <c r="E86" s="226" t="s">
        <v>170</v>
      </c>
      <c r="F86" s="52">
        <v>100</v>
      </c>
      <c r="G86" s="222"/>
      <c r="H86" s="19">
        <v>49.3</v>
      </c>
      <c r="I86" s="19">
        <v>49.3</v>
      </c>
    </row>
    <row r="87" spans="1:9" ht="30" customHeight="1">
      <c r="A87" s="82" t="s">
        <v>153</v>
      </c>
      <c r="B87" s="54">
        <v>330</v>
      </c>
      <c r="C87" s="60" t="s">
        <v>41</v>
      </c>
      <c r="D87" s="226" t="s">
        <v>64</v>
      </c>
      <c r="E87" s="226" t="s">
        <v>170</v>
      </c>
      <c r="F87" s="243">
        <v>200</v>
      </c>
      <c r="G87" s="243"/>
      <c r="H87" s="20">
        <v>9.3000000000000007</v>
      </c>
      <c r="I87" s="20">
        <v>9.3000000000000007</v>
      </c>
    </row>
    <row r="88" spans="1:9" ht="25.5" customHeight="1">
      <c r="A88" s="47" t="s">
        <v>65</v>
      </c>
      <c r="B88" s="48">
        <v>330</v>
      </c>
      <c r="C88" s="49" t="s">
        <v>64</v>
      </c>
      <c r="D88" s="51"/>
      <c r="E88" s="51"/>
      <c r="F88" s="240"/>
      <c r="G88" s="240"/>
      <c r="H88" s="18">
        <f>H89+H100</f>
        <v>4295.8999999999996</v>
      </c>
      <c r="I88" s="18">
        <f>I89+I100</f>
        <v>3922.8</v>
      </c>
    </row>
    <row r="89" spans="1:9" ht="26.25" customHeight="1">
      <c r="A89" s="47" t="s">
        <v>66</v>
      </c>
      <c r="B89" s="48">
        <v>330</v>
      </c>
      <c r="C89" s="49" t="s">
        <v>64</v>
      </c>
      <c r="D89" s="51" t="s">
        <v>67</v>
      </c>
      <c r="E89" s="51"/>
      <c r="F89" s="240"/>
      <c r="G89" s="240"/>
      <c r="H89" s="18">
        <f>H91</f>
        <v>4208.2</v>
      </c>
      <c r="I89" s="18">
        <f>I91</f>
        <v>3857.5</v>
      </c>
    </row>
    <row r="90" spans="1:9" ht="25.5">
      <c r="A90" s="47" t="s">
        <v>381</v>
      </c>
      <c r="B90" s="48">
        <v>330</v>
      </c>
      <c r="C90" s="92" t="s">
        <v>64</v>
      </c>
      <c r="D90" s="50" t="s">
        <v>67</v>
      </c>
      <c r="E90" s="51" t="s">
        <v>171</v>
      </c>
      <c r="F90" s="51"/>
      <c r="G90" s="220"/>
      <c r="H90" s="18">
        <f>H91</f>
        <v>4208.2</v>
      </c>
      <c r="I90" s="18">
        <f>I91</f>
        <v>3857.5</v>
      </c>
    </row>
    <row r="91" spans="1:9" ht="38.25">
      <c r="A91" s="47" t="s">
        <v>382</v>
      </c>
      <c r="B91" s="48">
        <v>330</v>
      </c>
      <c r="C91" s="49" t="s">
        <v>64</v>
      </c>
      <c r="D91" s="51" t="s">
        <v>67</v>
      </c>
      <c r="E91" s="51" t="s">
        <v>172</v>
      </c>
      <c r="F91" s="240"/>
      <c r="G91" s="240"/>
      <c r="H91" s="18">
        <f>H92+H96+H98</f>
        <v>4208.2</v>
      </c>
      <c r="I91" s="18">
        <f>I92+I96+I98</f>
        <v>3857.5</v>
      </c>
    </row>
    <row r="92" spans="1:9" ht="29.25" customHeight="1">
      <c r="A92" s="53" t="s">
        <v>184</v>
      </c>
      <c r="B92" s="57">
        <v>330</v>
      </c>
      <c r="C92" s="57" t="s">
        <v>64</v>
      </c>
      <c r="D92" s="56" t="s">
        <v>67</v>
      </c>
      <c r="E92" s="56" t="s">
        <v>172</v>
      </c>
      <c r="F92" s="52"/>
      <c r="G92" s="222"/>
      <c r="H92" s="19">
        <f>H93</f>
        <v>10.8</v>
      </c>
      <c r="I92" s="211">
        <f>I93</f>
        <v>0</v>
      </c>
    </row>
    <row r="93" spans="1:9" ht="27.75" customHeight="1">
      <c r="A93" s="82" t="s">
        <v>153</v>
      </c>
      <c r="B93" s="54">
        <v>330</v>
      </c>
      <c r="C93" s="60" t="s">
        <v>64</v>
      </c>
      <c r="D93" s="226" t="s">
        <v>67</v>
      </c>
      <c r="E93" s="226" t="s">
        <v>172</v>
      </c>
      <c r="F93" s="243">
        <v>200</v>
      </c>
      <c r="G93" s="243"/>
      <c r="H93" s="20">
        <v>10.8</v>
      </c>
      <c r="I93" s="214">
        <v>0</v>
      </c>
    </row>
    <row r="94" spans="1:9" ht="27.75" hidden="1" customHeight="1">
      <c r="A94" s="53" t="s">
        <v>185</v>
      </c>
      <c r="B94" s="57">
        <v>330</v>
      </c>
      <c r="C94" s="57" t="s">
        <v>64</v>
      </c>
      <c r="D94" s="56" t="s">
        <v>67</v>
      </c>
      <c r="E94" s="56" t="s">
        <v>172</v>
      </c>
      <c r="F94" s="52"/>
      <c r="G94" s="222"/>
      <c r="H94" s="19">
        <f>H95</f>
        <v>0</v>
      </c>
      <c r="I94" s="34"/>
    </row>
    <row r="95" spans="1:9" ht="27.75" hidden="1" customHeight="1">
      <c r="A95" s="82" t="s">
        <v>153</v>
      </c>
      <c r="B95" s="54">
        <v>330</v>
      </c>
      <c r="C95" s="60" t="s">
        <v>64</v>
      </c>
      <c r="D95" s="226" t="s">
        <v>67</v>
      </c>
      <c r="E95" s="226" t="s">
        <v>172</v>
      </c>
      <c r="F95" s="242">
        <v>200</v>
      </c>
      <c r="G95" s="242"/>
      <c r="H95" s="20"/>
      <c r="I95" s="34"/>
    </row>
    <row r="96" spans="1:9" ht="28.5" customHeight="1">
      <c r="A96" s="53" t="s">
        <v>292</v>
      </c>
      <c r="B96" s="57">
        <v>330</v>
      </c>
      <c r="C96" s="57" t="s">
        <v>64</v>
      </c>
      <c r="D96" s="56" t="s">
        <v>67</v>
      </c>
      <c r="E96" s="56" t="s">
        <v>172</v>
      </c>
      <c r="F96" s="52"/>
      <c r="G96" s="222"/>
      <c r="H96" s="19">
        <f>H97</f>
        <v>4054.1</v>
      </c>
      <c r="I96" s="19">
        <f>I97</f>
        <v>3750</v>
      </c>
    </row>
    <row r="97" spans="1:9" ht="27.75" customHeight="1">
      <c r="A97" s="82" t="s">
        <v>153</v>
      </c>
      <c r="B97" s="54">
        <v>330</v>
      </c>
      <c r="C97" s="60" t="s">
        <v>64</v>
      </c>
      <c r="D97" s="226" t="s">
        <v>67</v>
      </c>
      <c r="E97" s="226" t="s">
        <v>172</v>
      </c>
      <c r="F97" s="243">
        <v>200</v>
      </c>
      <c r="G97" s="243"/>
      <c r="H97" s="20">
        <v>4054.1</v>
      </c>
      <c r="I97" s="20">
        <v>3750</v>
      </c>
    </row>
    <row r="98" spans="1:9" ht="38.25">
      <c r="A98" s="93" t="s">
        <v>339</v>
      </c>
      <c r="B98" s="57">
        <v>330</v>
      </c>
      <c r="C98" s="57" t="s">
        <v>64</v>
      </c>
      <c r="D98" s="56" t="s">
        <v>67</v>
      </c>
      <c r="E98" s="56" t="s">
        <v>172</v>
      </c>
      <c r="F98" s="71"/>
      <c r="G98" s="230"/>
      <c r="H98" s="22">
        <f>H99</f>
        <v>143.30000000000001</v>
      </c>
      <c r="I98" s="22">
        <f>I99</f>
        <v>107.5</v>
      </c>
    </row>
    <row r="99" spans="1:9" ht="27.75" customHeight="1">
      <c r="A99" s="82" t="s">
        <v>153</v>
      </c>
      <c r="B99" s="54">
        <v>330</v>
      </c>
      <c r="C99" s="60" t="s">
        <v>64</v>
      </c>
      <c r="D99" s="226" t="s">
        <v>67</v>
      </c>
      <c r="E99" s="226" t="s">
        <v>172</v>
      </c>
      <c r="F99" s="243">
        <v>200</v>
      </c>
      <c r="G99" s="243"/>
      <c r="H99" s="20">
        <v>143.30000000000001</v>
      </c>
      <c r="I99" s="20">
        <v>107.5</v>
      </c>
    </row>
    <row r="100" spans="1:9" ht="15" customHeight="1">
      <c r="A100" s="47" t="s">
        <v>68</v>
      </c>
      <c r="B100" s="48">
        <v>330</v>
      </c>
      <c r="C100" s="49" t="s">
        <v>64</v>
      </c>
      <c r="D100" s="51" t="s">
        <v>69</v>
      </c>
      <c r="E100" s="51"/>
      <c r="F100" s="240"/>
      <c r="G100" s="240"/>
      <c r="H100" s="18">
        <f>H102</f>
        <v>87.7</v>
      </c>
      <c r="I100" s="18">
        <f>I102</f>
        <v>65.3</v>
      </c>
    </row>
    <row r="101" spans="1:9" ht="15" customHeight="1">
      <c r="A101" s="47" t="s">
        <v>126</v>
      </c>
      <c r="B101" s="48">
        <v>330</v>
      </c>
      <c r="C101" s="92" t="s">
        <v>64</v>
      </c>
      <c r="D101" s="50">
        <v>10</v>
      </c>
      <c r="E101" s="50" t="s">
        <v>160</v>
      </c>
      <c r="F101" s="50"/>
      <c r="G101" s="220"/>
      <c r="H101" s="18">
        <f>H102</f>
        <v>87.7</v>
      </c>
      <c r="I101" s="18">
        <f>I102</f>
        <v>65.3</v>
      </c>
    </row>
    <row r="102" spans="1:9" ht="15.75" customHeight="1">
      <c r="A102" s="53" t="s">
        <v>340</v>
      </c>
      <c r="B102" s="54">
        <v>330</v>
      </c>
      <c r="C102" s="55" t="s">
        <v>64</v>
      </c>
      <c r="D102" s="52" t="s">
        <v>69</v>
      </c>
      <c r="E102" s="52" t="s">
        <v>173</v>
      </c>
      <c r="F102" s="241"/>
      <c r="G102" s="241"/>
      <c r="H102" s="19">
        <f>H103</f>
        <v>87.7</v>
      </c>
      <c r="I102" s="19">
        <f>I103</f>
        <v>65.3</v>
      </c>
    </row>
    <row r="103" spans="1:9" ht="27.75" customHeight="1">
      <c r="A103" s="82" t="s">
        <v>153</v>
      </c>
      <c r="B103" s="54">
        <v>330</v>
      </c>
      <c r="C103" s="60" t="s">
        <v>64</v>
      </c>
      <c r="D103" s="226" t="s">
        <v>69</v>
      </c>
      <c r="E103" s="226" t="s">
        <v>173</v>
      </c>
      <c r="F103" s="243">
        <v>200</v>
      </c>
      <c r="G103" s="243"/>
      <c r="H103" s="20">
        <v>87.7</v>
      </c>
      <c r="I103" s="34">
        <v>65.3</v>
      </c>
    </row>
    <row r="104" spans="1:9">
      <c r="A104" s="88" t="s">
        <v>258</v>
      </c>
      <c r="B104" s="64">
        <v>330</v>
      </c>
      <c r="C104" s="64" t="s">
        <v>45</v>
      </c>
      <c r="D104" s="65"/>
      <c r="E104" s="65"/>
      <c r="F104" s="65"/>
      <c r="G104" s="221"/>
      <c r="H104" s="21">
        <f t="shared" ref="H104:I106" si="5">H105</f>
        <v>60</v>
      </c>
      <c r="I104" s="212">
        <f t="shared" si="5"/>
        <v>0</v>
      </c>
    </row>
    <row r="105" spans="1:9">
      <c r="A105" s="88" t="s">
        <v>259</v>
      </c>
      <c r="B105" s="64" t="s">
        <v>168</v>
      </c>
      <c r="C105" s="64" t="s">
        <v>45</v>
      </c>
      <c r="D105" s="65" t="s">
        <v>260</v>
      </c>
      <c r="E105" s="65"/>
      <c r="F105" s="65"/>
      <c r="G105" s="221"/>
      <c r="H105" s="21">
        <f t="shared" si="5"/>
        <v>60</v>
      </c>
      <c r="I105" s="212">
        <f t="shared" si="5"/>
        <v>0</v>
      </c>
    </row>
    <row r="106" spans="1:9" ht="51.75" customHeight="1">
      <c r="A106" s="88" t="s">
        <v>341</v>
      </c>
      <c r="B106" s="64" t="s">
        <v>168</v>
      </c>
      <c r="C106" s="64" t="s">
        <v>45</v>
      </c>
      <c r="D106" s="65" t="s">
        <v>260</v>
      </c>
      <c r="E106" s="65" t="s">
        <v>262</v>
      </c>
      <c r="F106" s="65"/>
      <c r="G106" s="221"/>
      <c r="H106" s="21">
        <f t="shared" si="5"/>
        <v>60</v>
      </c>
      <c r="I106" s="212">
        <f t="shared" si="5"/>
        <v>0</v>
      </c>
    </row>
    <row r="107" spans="1:9" ht="42.75" customHeight="1">
      <c r="A107" s="93" t="s">
        <v>342</v>
      </c>
      <c r="B107" s="69" t="s">
        <v>168</v>
      </c>
      <c r="C107" s="69" t="s">
        <v>45</v>
      </c>
      <c r="D107" s="70" t="s">
        <v>260</v>
      </c>
      <c r="E107" s="70" t="s">
        <v>261</v>
      </c>
      <c r="F107" s="70"/>
      <c r="G107" s="230"/>
      <c r="H107" s="22">
        <f>H108+H109</f>
        <v>60</v>
      </c>
      <c r="I107" s="213">
        <v>0</v>
      </c>
    </row>
    <row r="108" spans="1:9" ht="27.75" customHeight="1">
      <c r="A108" s="82" t="s">
        <v>153</v>
      </c>
      <c r="B108" s="57" t="s">
        <v>168</v>
      </c>
      <c r="C108" s="80" t="s">
        <v>45</v>
      </c>
      <c r="D108" s="61" t="s">
        <v>260</v>
      </c>
      <c r="E108" s="61" t="s">
        <v>261</v>
      </c>
      <c r="F108" s="61" t="s">
        <v>61</v>
      </c>
      <c r="G108" s="227"/>
      <c r="H108" s="20">
        <v>10</v>
      </c>
      <c r="I108" s="214">
        <v>0</v>
      </c>
    </row>
    <row r="109" spans="1:9">
      <c r="A109" s="82" t="s">
        <v>57</v>
      </c>
      <c r="B109" s="57" t="s">
        <v>168</v>
      </c>
      <c r="C109" s="80" t="s">
        <v>45</v>
      </c>
      <c r="D109" s="61" t="s">
        <v>260</v>
      </c>
      <c r="E109" s="61" t="s">
        <v>261</v>
      </c>
      <c r="F109" s="61" t="s">
        <v>169</v>
      </c>
      <c r="G109" s="227"/>
      <c r="H109" s="20">
        <v>50</v>
      </c>
      <c r="I109" s="214">
        <v>0</v>
      </c>
    </row>
    <row r="110" spans="1:9" ht="13.5">
      <c r="A110" s="47" t="s">
        <v>70</v>
      </c>
      <c r="B110" s="48">
        <v>330</v>
      </c>
      <c r="C110" s="49" t="s">
        <v>71</v>
      </c>
      <c r="D110" s="50"/>
      <c r="E110" s="51"/>
      <c r="F110" s="245"/>
      <c r="G110" s="245"/>
      <c r="H110" s="18">
        <f>H121+H130+H148+H111</f>
        <v>3978.9</v>
      </c>
      <c r="I110" s="18">
        <f>I121+I130+I148+I111</f>
        <v>3377.4</v>
      </c>
    </row>
    <row r="111" spans="1:9">
      <c r="A111" s="47" t="s">
        <v>72</v>
      </c>
      <c r="B111" s="48">
        <v>330</v>
      </c>
      <c r="C111" s="48" t="s">
        <v>71</v>
      </c>
      <c r="D111" s="51" t="s">
        <v>38</v>
      </c>
      <c r="E111" s="52"/>
      <c r="F111" s="242"/>
      <c r="G111" s="242"/>
      <c r="H111" s="18">
        <f>H112+H118</f>
        <v>694.6</v>
      </c>
      <c r="I111" s="18">
        <f>I112+I118</f>
        <v>694.6</v>
      </c>
    </row>
    <row r="112" spans="1:9" ht="55.5" customHeight="1">
      <c r="A112" s="111" t="s">
        <v>371</v>
      </c>
      <c r="B112" s="63">
        <v>330</v>
      </c>
      <c r="C112" s="63" t="s">
        <v>71</v>
      </c>
      <c r="D112" s="66" t="s">
        <v>38</v>
      </c>
      <c r="E112" s="66" t="s">
        <v>343</v>
      </c>
      <c r="F112" s="244"/>
      <c r="G112" s="244"/>
      <c r="H112" s="110">
        <f>H113</f>
        <v>490</v>
      </c>
      <c r="I112" s="110">
        <f>I113</f>
        <v>490</v>
      </c>
    </row>
    <row r="113" spans="1:9" ht="63.75">
      <c r="A113" s="93" t="s">
        <v>383</v>
      </c>
      <c r="B113" s="68">
        <v>330</v>
      </c>
      <c r="C113" s="69" t="s">
        <v>71</v>
      </c>
      <c r="D113" s="70" t="s">
        <v>38</v>
      </c>
      <c r="E113" s="94" t="s">
        <v>344</v>
      </c>
      <c r="F113" s="70"/>
      <c r="G113" s="230"/>
      <c r="H113" s="22">
        <f>H114+H116</f>
        <v>490</v>
      </c>
      <c r="I113" s="22">
        <f>I114+I116</f>
        <v>490</v>
      </c>
    </row>
    <row r="114" spans="1:9" ht="25.5" hidden="1">
      <c r="A114" s="93" t="s">
        <v>314</v>
      </c>
      <c r="B114" s="68">
        <v>330</v>
      </c>
      <c r="C114" s="69" t="s">
        <v>71</v>
      </c>
      <c r="D114" s="70" t="s">
        <v>38</v>
      </c>
      <c r="E114" s="94" t="s">
        <v>344</v>
      </c>
      <c r="F114" s="70"/>
      <c r="G114" s="230"/>
      <c r="H114" s="22">
        <f>H115</f>
        <v>0</v>
      </c>
      <c r="I114" s="34"/>
    </row>
    <row r="115" spans="1:9" ht="25.5" hidden="1">
      <c r="A115" s="82" t="s">
        <v>153</v>
      </c>
      <c r="B115" s="73">
        <v>330</v>
      </c>
      <c r="C115" s="59" t="s">
        <v>71</v>
      </c>
      <c r="D115" s="226" t="s">
        <v>38</v>
      </c>
      <c r="E115" s="94" t="s">
        <v>344</v>
      </c>
      <c r="F115" s="242">
        <v>200</v>
      </c>
      <c r="G115" s="242"/>
      <c r="H115" s="20"/>
      <c r="I115" s="34"/>
    </row>
    <row r="116" spans="1:9" ht="32.25" customHeight="1">
      <c r="A116" s="93" t="s">
        <v>315</v>
      </c>
      <c r="B116" s="68">
        <v>330</v>
      </c>
      <c r="C116" s="69" t="s">
        <v>71</v>
      </c>
      <c r="D116" s="70" t="s">
        <v>38</v>
      </c>
      <c r="E116" s="94" t="s">
        <v>344</v>
      </c>
      <c r="F116" s="71"/>
      <c r="G116" s="230"/>
      <c r="H116" s="22">
        <f>H117</f>
        <v>490</v>
      </c>
      <c r="I116" s="22">
        <f>I117</f>
        <v>490</v>
      </c>
    </row>
    <row r="117" spans="1:9" ht="25.5">
      <c r="A117" s="82" t="s">
        <v>153</v>
      </c>
      <c r="B117" s="73">
        <v>330</v>
      </c>
      <c r="C117" s="59" t="s">
        <v>71</v>
      </c>
      <c r="D117" s="226" t="s">
        <v>38</v>
      </c>
      <c r="E117" s="226" t="s">
        <v>344</v>
      </c>
      <c r="F117" s="243">
        <v>200</v>
      </c>
      <c r="G117" s="243"/>
      <c r="H117" s="20">
        <v>490</v>
      </c>
      <c r="I117" s="20">
        <v>490</v>
      </c>
    </row>
    <row r="118" spans="1:9">
      <c r="A118" s="88" t="s">
        <v>126</v>
      </c>
      <c r="B118" s="63">
        <v>330</v>
      </c>
      <c r="C118" s="64" t="s">
        <v>71</v>
      </c>
      <c r="D118" s="65" t="s">
        <v>38</v>
      </c>
      <c r="E118" s="65" t="s">
        <v>325</v>
      </c>
      <c r="F118" s="65"/>
      <c r="G118" s="221"/>
      <c r="H118" s="21">
        <f>H119</f>
        <v>204.6</v>
      </c>
      <c r="I118" s="21">
        <f>I119</f>
        <v>204.6</v>
      </c>
    </row>
    <row r="119" spans="1:9">
      <c r="A119" s="88" t="s">
        <v>323</v>
      </c>
      <c r="B119" s="63">
        <v>330</v>
      </c>
      <c r="C119" s="64" t="s">
        <v>71</v>
      </c>
      <c r="D119" s="65" t="s">
        <v>38</v>
      </c>
      <c r="E119" s="65" t="s">
        <v>324</v>
      </c>
      <c r="F119" s="65"/>
      <c r="G119" s="221"/>
      <c r="H119" s="21">
        <f>H120</f>
        <v>204.6</v>
      </c>
      <c r="I119" s="21">
        <f>I120</f>
        <v>204.6</v>
      </c>
    </row>
    <row r="120" spans="1:9" ht="25.5">
      <c r="A120" s="82" t="s">
        <v>153</v>
      </c>
      <c r="B120" s="73">
        <v>330</v>
      </c>
      <c r="C120" s="80" t="s">
        <v>71</v>
      </c>
      <c r="D120" s="61" t="s">
        <v>38</v>
      </c>
      <c r="E120" s="61" t="s">
        <v>324</v>
      </c>
      <c r="F120" s="61" t="s">
        <v>61</v>
      </c>
      <c r="G120" s="227"/>
      <c r="H120" s="20">
        <v>204.6</v>
      </c>
      <c r="I120" s="20">
        <v>204.6</v>
      </c>
    </row>
    <row r="121" spans="1:9">
      <c r="A121" s="47" t="s">
        <v>73</v>
      </c>
      <c r="B121" s="48">
        <v>330</v>
      </c>
      <c r="C121" s="92" t="s">
        <v>71</v>
      </c>
      <c r="D121" s="50" t="s">
        <v>41</v>
      </c>
      <c r="E121" s="56"/>
      <c r="F121" s="248"/>
      <c r="G121" s="248"/>
      <c r="H121" s="18">
        <f>H122+H127</f>
        <v>76.300000000000011</v>
      </c>
      <c r="I121" s="18">
        <f>I122+I127</f>
        <v>23.8</v>
      </c>
    </row>
    <row r="122" spans="1:9" ht="38.25" customHeight="1">
      <c r="A122" s="90" t="s">
        <v>335</v>
      </c>
      <c r="B122" s="48">
        <v>330</v>
      </c>
      <c r="C122" s="92" t="s">
        <v>71</v>
      </c>
      <c r="D122" s="50" t="s">
        <v>41</v>
      </c>
      <c r="E122" s="50" t="s">
        <v>345</v>
      </c>
      <c r="F122" s="50"/>
      <c r="G122" s="1"/>
      <c r="H122" s="18">
        <f t="shared" ref="H122:I124" si="6">H123</f>
        <v>43.2</v>
      </c>
      <c r="I122" s="210">
        <f t="shared" si="6"/>
        <v>0</v>
      </c>
    </row>
    <row r="123" spans="1:9" ht="40.5" customHeight="1">
      <c r="A123" s="93" t="s">
        <v>336</v>
      </c>
      <c r="B123" s="68">
        <v>330</v>
      </c>
      <c r="C123" s="69" t="s">
        <v>71</v>
      </c>
      <c r="D123" s="70" t="s">
        <v>41</v>
      </c>
      <c r="E123" s="70" t="s">
        <v>346</v>
      </c>
      <c r="F123" s="70"/>
      <c r="G123" s="6"/>
      <c r="H123" s="22">
        <f t="shared" si="6"/>
        <v>43.2</v>
      </c>
      <c r="I123" s="215">
        <f t="shared" si="6"/>
        <v>0</v>
      </c>
    </row>
    <row r="124" spans="1:9" ht="54" customHeight="1">
      <c r="A124" s="91" t="s">
        <v>210</v>
      </c>
      <c r="B124" s="54">
        <v>330</v>
      </c>
      <c r="C124" s="57" t="s">
        <v>71</v>
      </c>
      <c r="D124" s="56" t="s">
        <v>41</v>
      </c>
      <c r="E124" s="56" t="s">
        <v>346</v>
      </c>
      <c r="F124" s="56"/>
      <c r="G124" s="5"/>
      <c r="H124" s="19">
        <f t="shared" si="6"/>
        <v>43.2</v>
      </c>
      <c r="I124" s="211">
        <f t="shared" si="6"/>
        <v>0</v>
      </c>
    </row>
    <row r="125" spans="1:9" ht="27" customHeight="1">
      <c r="A125" s="82" t="s">
        <v>153</v>
      </c>
      <c r="B125" s="54">
        <v>330</v>
      </c>
      <c r="C125" s="59" t="s">
        <v>71</v>
      </c>
      <c r="D125" s="61" t="s">
        <v>41</v>
      </c>
      <c r="E125" s="226" t="s">
        <v>346</v>
      </c>
      <c r="F125" s="243">
        <v>200</v>
      </c>
      <c r="G125" s="243"/>
      <c r="H125" s="20">
        <v>43.2</v>
      </c>
      <c r="I125" s="34">
        <v>0</v>
      </c>
    </row>
    <row r="126" spans="1:9" ht="39.75" customHeight="1">
      <c r="A126" s="111" t="s">
        <v>225</v>
      </c>
      <c r="B126" s="63">
        <v>330</v>
      </c>
      <c r="C126" s="63" t="s">
        <v>71</v>
      </c>
      <c r="D126" s="65" t="s">
        <v>41</v>
      </c>
      <c r="E126" s="66" t="s">
        <v>345</v>
      </c>
      <c r="F126" s="66"/>
      <c r="G126" s="66"/>
      <c r="H126" s="21">
        <v>33.1</v>
      </c>
      <c r="I126" s="21">
        <v>23.8</v>
      </c>
    </row>
    <row r="127" spans="1:9" ht="42.75" customHeight="1">
      <c r="A127" s="203" t="s">
        <v>361</v>
      </c>
      <c r="B127" s="54">
        <v>330</v>
      </c>
      <c r="C127" s="57" t="s">
        <v>71</v>
      </c>
      <c r="D127" s="56" t="s">
        <v>41</v>
      </c>
      <c r="E127" s="56" t="s">
        <v>362</v>
      </c>
      <c r="F127" s="56"/>
      <c r="G127" s="5"/>
      <c r="H127" s="20">
        <f>H128</f>
        <v>33.1</v>
      </c>
      <c r="I127" s="20">
        <f>I128</f>
        <v>23.8</v>
      </c>
    </row>
    <row r="128" spans="1:9" ht="42.75" customHeight="1">
      <c r="A128" s="203" t="s">
        <v>373</v>
      </c>
      <c r="B128" s="54">
        <v>330</v>
      </c>
      <c r="C128" s="57" t="s">
        <v>71</v>
      </c>
      <c r="D128" s="56" t="s">
        <v>41</v>
      </c>
      <c r="E128" s="56" t="s">
        <v>362</v>
      </c>
      <c r="F128" s="56"/>
      <c r="G128" s="5"/>
      <c r="H128" s="20">
        <f>H129</f>
        <v>33.1</v>
      </c>
      <c r="I128" s="20">
        <f>I129</f>
        <v>23.8</v>
      </c>
    </row>
    <row r="129" spans="1:9" ht="27" customHeight="1">
      <c r="A129" s="82" t="s">
        <v>153</v>
      </c>
      <c r="B129" s="54">
        <v>330</v>
      </c>
      <c r="C129" s="59" t="s">
        <v>71</v>
      </c>
      <c r="D129" s="61" t="s">
        <v>41</v>
      </c>
      <c r="E129" s="226" t="s">
        <v>362</v>
      </c>
      <c r="F129" s="243">
        <v>200</v>
      </c>
      <c r="G129" s="243"/>
      <c r="H129" s="20">
        <v>33.1</v>
      </c>
      <c r="I129" s="20">
        <v>23.8</v>
      </c>
    </row>
    <row r="130" spans="1:9">
      <c r="A130" s="47" t="s">
        <v>74</v>
      </c>
      <c r="B130" s="48">
        <v>330</v>
      </c>
      <c r="C130" s="48" t="s">
        <v>71</v>
      </c>
      <c r="D130" s="51" t="s">
        <v>64</v>
      </c>
      <c r="E130" s="51"/>
      <c r="F130" s="242"/>
      <c r="G130" s="242"/>
      <c r="H130" s="18">
        <f>H138+H131</f>
        <v>3159.3</v>
      </c>
      <c r="I130" s="18">
        <f>I138+I131</f>
        <v>2659</v>
      </c>
    </row>
    <row r="131" spans="1:9" ht="42" customHeight="1">
      <c r="A131" s="62" t="s">
        <v>225</v>
      </c>
      <c r="B131" s="63">
        <v>330</v>
      </c>
      <c r="C131" s="64" t="s">
        <v>71</v>
      </c>
      <c r="D131" s="65" t="s">
        <v>64</v>
      </c>
      <c r="E131" s="65" t="s">
        <v>186</v>
      </c>
      <c r="F131" s="94"/>
      <c r="G131" s="228"/>
      <c r="H131" s="21">
        <f>H132</f>
        <v>1336.4</v>
      </c>
      <c r="I131" s="21">
        <f>I132</f>
        <v>865.4</v>
      </c>
    </row>
    <row r="132" spans="1:9" ht="40.5" customHeight="1">
      <c r="A132" s="62" t="s">
        <v>257</v>
      </c>
      <c r="B132" s="63">
        <v>330</v>
      </c>
      <c r="C132" s="64" t="s">
        <v>71</v>
      </c>
      <c r="D132" s="65" t="s">
        <v>64</v>
      </c>
      <c r="E132" s="65" t="s">
        <v>187</v>
      </c>
      <c r="F132" s="94"/>
      <c r="G132" s="228"/>
      <c r="H132" s="21">
        <f>H133</f>
        <v>1336.4</v>
      </c>
      <c r="I132" s="21">
        <f>I133</f>
        <v>865.4</v>
      </c>
    </row>
    <row r="133" spans="1:9" ht="54.75" customHeight="1">
      <c r="A133" s="67" t="s">
        <v>256</v>
      </c>
      <c r="B133" s="68">
        <v>330</v>
      </c>
      <c r="C133" s="69" t="s">
        <v>71</v>
      </c>
      <c r="D133" s="70" t="s">
        <v>64</v>
      </c>
      <c r="E133" s="70" t="s">
        <v>188</v>
      </c>
      <c r="F133" s="231"/>
      <c r="G133" s="229"/>
      <c r="H133" s="22">
        <f>H134+H136</f>
        <v>1336.4</v>
      </c>
      <c r="I133" s="22">
        <f>I134+I136</f>
        <v>865.4</v>
      </c>
    </row>
    <row r="134" spans="1:9" ht="15" customHeight="1">
      <c r="A134" s="67" t="s">
        <v>189</v>
      </c>
      <c r="B134" s="68">
        <v>330</v>
      </c>
      <c r="C134" s="69" t="s">
        <v>71</v>
      </c>
      <c r="D134" s="70" t="s">
        <v>64</v>
      </c>
      <c r="E134" s="70" t="s">
        <v>188</v>
      </c>
      <c r="F134" s="231"/>
      <c r="G134" s="229"/>
      <c r="H134" s="22">
        <f>H135</f>
        <v>522.1</v>
      </c>
      <c r="I134" s="22">
        <f>I135</f>
        <v>51.1</v>
      </c>
    </row>
    <row r="135" spans="1:9" ht="25.5">
      <c r="A135" s="72" t="s">
        <v>153</v>
      </c>
      <c r="B135" s="73">
        <v>330</v>
      </c>
      <c r="C135" s="74" t="s">
        <v>71</v>
      </c>
      <c r="D135" s="75" t="s">
        <v>64</v>
      </c>
      <c r="E135" s="75" t="s">
        <v>188</v>
      </c>
      <c r="F135" s="231">
        <v>200</v>
      </c>
      <c r="G135" s="229"/>
      <c r="H135" s="23">
        <v>522.1</v>
      </c>
      <c r="I135" s="34">
        <v>51.1</v>
      </c>
    </row>
    <row r="136" spans="1:9">
      <c r="A136" s="67" t="s">
        <v>75</v>
      </c>
      <c r="B136" s="68">
        <v>330</v>
      </c>
      <c r="C136" s="69" t="s">
        <v>71</v>
      </c>
      <c r="D136" s="70" t="s">
        <v>64</v>
      </c>
      <c r="E136" s="70" t="s">
        <v>188</v>
      </c>
      <c r="F136" s="231"/>
      <c r="G136" s="229"/>
      <c r="H136" s="22">
        <f>H137</f>
        <v>814.3</v>
      </c>
      <c r="I136" s="22">
        <f>I137</f>
        <v>814.3</v>
      </c>
    </row>
    <row r="137" spans="1:9" ht="25.5">
      <c r="A137" s="72" t="s">
        <v>153</v>
      </c>
      <c r="B137" s="73">
        <v>330</v>
      </c>
      <c r="C137" s="74" t="s">
        <v>71</v>
      </c>
      <c r="D137" s="75" t="s">
        <v>64</v>
      </c>
      <c r="E137" s="75" t="s">
        <v>188</v>
      </c>
      <c r="F137" s="231">
        <v>200</v>
      </c>
      <c r="G137" s="229"/>
      <c r="H137" s="23">
        <v>814.3</v>
      </c>
      <c r="I137" s="23">
        <v>814.3</v>
      </c>
    </row>
    <row r="138" spans="1:9" ht="14.25" customHeight="1">
      <c r="A138" s="88" t="s">
        <v>126</v>
      </c>
      <c r="B138" s="63">
        <v>330</v>
      </c>
      <c r="C138" s="64" t="s">
        <v>71</v>
      </c>
      <c r="D138" s="65" t="s">
        <v>64</v>
      </c>
      <c r="E138" s="66" t="s">
        <v>160</v>
      </c>
      <c r="F138" s="94"/>
      <c r="G138" s="228"/>
      <c r="H138" s="38">
        <f>H140+H142+H144+H146</f>
        <v>1822.8999999999999</v>
      </c>
      <c r="I138" s="38">
        <f>I140+I142+I144+I146</f>
        <v>1793.6</v>
      </c>
    </row>
    <row r="139" spans="1:9" ht="29.25" customHeight="1">
      <c r="A139" s="116" t="s">
        <v>370</v>
      </c>
      <c r="B139" s="68">
        <v>330</v>
      </c>
      <c r="C139" s="68" t="s">
        <v>71</v>
      </c>
      <c r="D139" s="71" t="s">
        <v>64</v>
      </c>
      <c r="E139" s="71" t="s">
        <v>374</v>
      </c>
      <c r="F139" s="94"/>
      <c r="G139" s="228"/>
      <c r="H139" s="22">
        <f>H140</f>
        <v>749.8</v>
      </c>
      <c r="I139" s="22">
        <f>I140</f>
        <v>749.8</v>
      </c>
    </row>
    <row r="140" spans="1:9" ht="15.75" customHeight="1">
      <c r="A140" s="67" t="s">
        <v>375</v>
      </c>
      <c r="B140" s="68">
        <v>330</v>
      </c>
      <c r="C140" s="68" t="s">
        <v>71</v>
      </c>
      <c r="D140" s="71" t="s">
        <v>64</v>
      </c>
      <c r="E140" s="71" t="s">
        <v>374</v>
      </c>
      <c r="F140" s="246"/>
      <c r="G140" s="246"/>
      <c r="H140" s="22">
        <f>H141</f>
        <v>749.8</v>
      </c>
      <c r="I140" s="22">
        <f>I141</f>
        <v>749.8</v>
      </c>
    </row>
    <row r="141" spans="1:9" ht="27.75" customHeight="1">
      <c r="A141" s="72" t="s">
        <v>153</v>
      </c>
      <c r="B141" s="68">
        <v>330</v>
      </c>
      <c r="C141" s="73" t="s">
        <v>71</v>
      </c>
      <c r="D141" s="231" t="s">
        <v>64</v>
      </c>
      <c r="E141" s="231" t="s">
        <v>374</v>
      </c>
      <c r="F141" s="249">
        <v>200</v>
      </c>
      <c r="G141" s="249"/>
      <c r="H141" s="23">
        <v>749.8</v>
      </c>
      <c r="I141" s="23">
        <v>749.8</v>
      </c>
    </row>
    <row r="142" spans="1:9" ht="38.25">
      <c r="A142" s="67" t="s">
        <v>283</v>
      </c>
      <c r="B142" s="68">
        <v>330</v>
      </c>
      <c r="C142" s="68" t="s">
        <v>71</v>
      </c>
      <c r="D142" s="71" t="s">
        <v>64</v>
      </c>
      <c r="E142" s="71" t="s">
        <v>174</v>
      </c>
      <c r="F142" s="246"/>
      <c r="G142" s="246"/>
      <c r="H142" s="22">
        <f>H143</f>
        <v>258.89999999999998</v>
      </c>
      <c r="I142" s="22">
        <f>I143</f>
        <v>258.89999999999998</v>
      </c>
    </row>
    <row r="143" spans="1:9" ht="27.75" customHeight="1">
      <c r="A143" s="72" t="s">
        <v>153</v>
      </c>
      <c r="B143" s="68">
        <v>330</v>
      </c>
      <c r="C143" s="73" t="s">
        <v>71</v>
      </c>
      <c r="D143" s="231" t="s">
        <v>64</v>
      </c>
      <c r="E143" s="231" t="s">
        <v>174</v>
      </c>
      <c r="F143" s="247">
        <v>200</v>
      </c>
      <c r="G143" s="247"/>
      <c r="H143" s="23">
        <v>258.89999999999998</v>
      </c>
      <c r="I143" s="23">
        <v>258.89999999999998</v>
      </c>
    </row>
    <row r="144" spans="1:9" ht="18" customHeight="1">
      <c r="A144" s="67" t="s">
        <v>347</v>
      </c>
      <c r="B144" s="68">
        <v>330</v>
      </c>
      <c r="C144" s="68" t="s">
        <v>71</v>
      </c>
      <c r="D144" s="71" t="s">
        <v>64</v>
      </c>
      <c r="E144" s="71" t="s">
        <v>175</v>
      </c>
      <c r="F144" s="246"/>
      <c r="G144" s="246"/>
      <c r="H144" s="22">
        <f>H145</f>
        <v>423</v>
      </c>
      <c r="I144" s="22">
        <f>I145</f>
        <v>400</v>
      </c>
    </row>
    <row r="145" spans="1:9" ht="27.75" customHeight="1">
      <c r="A145" s="72" t="s">
        <v>153</v>
      </c>
      <c r="B145" s="68">
        <v>330</v>
      </c>
      <c r="C145" s="73" t="s">
        <v>71</v>
      </c>
      <c r="D145" s="231" t="s">
        <v>64</v>
      </c>
      <c r="E145" s="231" t="s">
        <v>175</v>
      </c>
      <c r="F145" s="247">
        <v>200</v>
      </c>
      <c r="G145" s="247"/>
      <c r="H145" s="23">
        <v>423</v>
      </c>
      <c r="I145" s="23">
        <v>400</v>
      </c>
    </row>
    <row r="146" spans="1:9" ht="27.75" customHeight="1">
      <c r="A146" s="204" t="s">
        <v>376</v>
      </c>
      <c r="B146" s="68">
        <v>330</v>
      </c>
      <c r="C146" s="68" t="s">
        <v>71</v>
      </c>
      <c r="D146" s="71" t="s">
        <v>64</v>
      </c>
      <c r="E146" s="71" t="s">
        <v>360</v>
      </c>
      <c r="F146" s="246"/>
      <c r="G146" s="246"/>
      <c r="H146" s="22">
        <f>H147</f>
        <v>391.2</v>
      </c>
      <c r="I146" s="22">
        <f>I147</f>
        <v>384.9</v>
      </c>
    </row>
    <row r="147" spans="1:9" ht="27.75" customHeight="1">
      <c r="A147" s="112" t="s">
        <v>153</v>
      </c>
      <c r="B147" s="68">
        <v>330</v>
      </c>
      <c r="C147" s="73" t="s">
        <v>71</v>
      </c>
      <c r="D147" s="231" t="s">
        <v>64</v>
      </c>
      <c r="E147" s="231" t="s">
        <v>360</v>
      </c>
      <c r="F147" s="247">
        <v>200</v>
      </c>
      <c r="G147" s="247"/>
      <c r="H147" s="23">
        <v>391.2</v>
      </c>
      <c r="I147" s="34">
        <v>384.9</v>
      </c>
    </row>
    <row r="148" spans="1:9" ht="16.5" customHeight="1">
      <c r="A148" s="62" t="s">
        <v>281</v>
      </c>
      <c r="B148" s="64">
        <v>330</v>
      </c>
      <c r="C148" s="64" t="s">
        <v>71</v>
      </c>
      <c r="D148" s="65" t="s">
        <v>71</v>
      </c>
      <c r="E148" s="65"/>
      <c r="F148" s="65"/>
      <c r="G148" s="221"/>
      <c r="H148" s="21">
        <f t="shared" ref="H148:I151" si="7">H149</f>
        <v>48.7</v>
      </c>
      <c r="I148" s="212">
        <f t="shared" si="7"/>
        <v>0</v>
      </c>
    </row>
    <row r="149" spans="1:9" ht="20.25" customHeight="1">
      <c r="A149" s="62" t="s">
        <v>126</v>
      </c>
      <c r="B149" s="64" t="s">
        <v>168</v>
      </c>
      <c r="C149" s="64" t="s">
        <v>71</v>
      </c>
      <c r="D149" s="65" t="s">
        <v>71</v>
      </c>
      <c r="E149" s="65" t="s">
        <v>160</v>
      </c>
      <c r="F149" s="65"/>
      <c r="G149" s="221"/>
      <c r="H149" s="21">
        <f t="shared" si="7"/>
        <v>48.7</v>
      </c>
      <c r="I149" s="212">
        <f t="shared" si="7"/>
        <v>0</v>
      </c>
    </row>
    <row r="150" spans="1:9" ht="27.75" customHeight="1">
      <c r="A150" s="62" t="s">
        <v>218</v>
      </c>
      <c r="B150" s="64" t="s">
        <v>168</v>
      </c>
      <c r="C150" s="64" t="s">
        <v>71</v>
      </c>
      <c r="D150" s="65" t="s">
        <v>71</v>
      </c>
      <c r="E150" s="65" t="s">
        <v>219</v>
      </c>
      <c r="F150" s="65"/>
      <c r="G150" s="221"/>
      <c r="H150" s="21">
        <f t="shared" si="7"/>
        <v>48.7</v>
      </c>
      <c r="I150" s="212">
        <f t="shared" si="7"/>
        <v>0</v>
      </c>
    </row>
    <row r="151" spans="1:9" ht="16.5" customHeight="1">
      <c r="A151" s="67" t="s">
        <v>212</v>
      </c>
      <c r="B151" s="69" t="s">
        <v>168</v>
      </c>
      <c r="C151" s="69" t="s">
        <v>71</v>
      </c>
      <c r="D151" s="70" t="s">
        <v>71</v>
      </c>
      <c r="E151" s="70" t="s">
        <v>219</v>
      </c>
      <c r="F151" s="70"/>
      <c r="G151" s="230"/>
      <c r="H151" s="22">
        <f t="shared" si="7"/>
        <v>48.7</v>
      </c>
      <c r="I151" s="215">
        <f t="shared" si="7"/>
        <v>0</v>
      </c>
    </row>
    <row r="152" spans="1:9">
      <c r="A152" s="72" t="s">
        <v>57</v>
      </c>
      <c r="B152" s="69" t="s">
        <v>168</v>
      </c>
      <c r="C152" s="74" t="s">
        <v>71</v>
      </c>
      <c r="D152" s="75" t="s">
        <v>71</v>
      </c>
      <c r="E152" s="75" t="s">
        <v>219</v>
      </c>
      <c r="F152" s="75" t="s">
        <v>169</v>
      </c>
      <c r="G152" s="229"/>
      <c r="H152" s="23">
        <v>48.7</v>
      </c>
      <c r="I152" s="216">
        <v>0</v>
      </c>
    </row>
    <row r="153" spans="1:9" hidden="1">
      <c r="A153" s="62" t="s">
        <v>263</v>
      </c>
      <c r="B153" s="64" t="s">
        <v>168</v>
      </c>
      <c r="C153" s="64" t="s">
        <v>52</v>
      </c>
      <c r="D153" s="65"/>
      <c r="E153" s="65"/>
      <c r="F153" s="65"/>
      <c r="G153" s="221"/>
      <c r="H153" s="21"/>
      <c r="I153" s="34"/>
    </row>
    <row r="154" spans="1:9" hidden="1">
      <c r="A154" s="62" t="s">
        <v>264</v>
      </c>
      <c r="B154" s="64" t="s">
        <v>168</v>
      </c>
      <c r="C154" s="64" t="s">
        <v>52</v>
      </c>
      <c r="D154" s="65" t="s">
        <v>52</v>
      </c>
      <c r="E154" s="65"/>
      <c r="F154" s="65"/>
      <c r="G154" s="221"/>
      <c r="H154" s="21"/>
      <c r="I154" s="34"/>
    </row>
    <row r="155" spans="1:9" ht="27.75" hidden="1" customHeight="1">
      <c r="A155" s="62" t="s">
        <v>265</v>
      </c>
      <c r="B155" s="64" t="s">
        <v>168</v>
      </c>
      <c r="C155" s="64" t="s">
        <v>52</v>
      </c>
      <c r="D155" s="65" t="s">
        <v>52</v>
      </c>
      <c r="E155" s="65" t="s">
        <v>267</v>
      </c>
      <c r="F155" s="65"/>
      <c r="G155" s="221"/>
      <c r="H155" s="21"/>
      <c r="I155" s="34"/>
    </row>
    <row r="156" spans="1:9" ht="27.75" hidden="1" customHeight="1">
      <c r="A156" s="67" t="s">
        <v>266</v>
      </c>
      <c r="B156" s="69" t="s">
        <v>168</v>
      </c>
      <c r="C156" s="69" t="s">
        <v>52</v>
      </c>
      <c r="D156" s="70" t="s">
        <v>52</v>
      </c>
      <c r="E156" s="70" t="s">
        <v>268</v>
      </c>
      <c r="F156" s="70"/>
      <c r="G156" s="230"/>
      <c r="H156" s="22"/>
      <c r="I156" s="34"/>
    </row>
    <row r="157" spans="1:9" ht="27.75" hidden="1" customHeight="1">
      <c r="A157" s="72" t="s">
        <v>153</v>
      </c>
      <c r="B157" s="69" t="s">
        <v>168</v>
      </c>
      <c r="C157" s="74" t="s">
        <v>52</v>
      </c>
      <c r="D157" s="75" t="s">
        <v>52</v>
      </c>
      <c r="E157" s="75" t="s">
        <v>268</v>
      </c>
      <c r="F157" s="75" t="s">
        <v>61</v>
      </c>
      <c r="G157" s="229"/>
      <c r="H157" s="23"/>
      <c r="I157" s="34"/>
    </row>
    <row r="158" spans="1:9" ht="15.75">
      <c r="A158" s="205" t="s">
        <v>76</v>
      </c>
      <c r="B158" s="48">
        <v>330</v>
      </c>
      <c r="C158" s="48">
        <v>10</v>
      </c>
      <c r="D158" s="65"/>
      <c r="E158" s="52"/>
      <c r="F158" s="241"/>
      <c r="G158" s="241"/>
      <c r="H158" s="18">
        <f>H159+H187+H196</f>
        <v>2247.6999999999998</v>
      </c>
      <c r="I158" s="18">
        <f>I159+I187+I196</f>
        <v>2167.6</v>
      </c>
    </row>
    <row r="159" spans="1:9">
      <c r="A159" s="62" t="s">
        <v>77</v>
      </c>
      <c r="B159" s="63">
        <v>330</v>
      </c>
      <c r="C159" s="63">
        <v>10</v>
      </c>
      <c r="D159" s="65" t="s">
        <v>38</v>
      </c>
      <c r="E159" s="66"/>
      <c r="F159" s="259"/>
      <c r="G159" s="259"/>
      <c r="H159" s="21">
        <f t="shared" ref="H159:I162" si="8">H160</f>
        <v>1947.1</v>
      </c>
      <c r="I159" s="21">
        <f t="shared" si="8"/>
        <v>1947</v>
      </c>
    </row>
    <row r="160" spans="1:9" s="8" customFormat="1" ht="40.5" customHeight="1">
      <c r="A160" s="62" t="s">
        <v>207</v>
      </c>
      <c r="B160" s="63">
        <v>330</v>
      </c>
      <c r="C160" s="63">
        <v>10</v>
      </c>
      <c r="D160" s="65" t="s">
        <v>38</v>
      </c>
      <c r="E160" s="66" t="s">
        <v>190</v>
      </c>
      <c r="F160" s="66"/>
      <c r="G160" s="221"/>
      <c r="H160" s="21">
        <f t="shared" si="8"/>
        <v>1947.1</v>
      </c>
      <c r="I160" s="21">
        <f t="shared" si="8"/>
        <v>1947</v>
      </c>
    </row>
    <row r="161" spans="1:9" s="8" customFormat="1" ht="25.5">
      <c r="A161" s="62" t="s">
        <v>278</v>
      </c>
      <c r="B161" s="63">
        <v>330</v>
      </c>
      <c r="C161" s="63">
        <v>10</v>
      </c>
      <c r="D161" s="65" t="s">
        <v>38</v>
      </c>
      <c r="E161" s="66" t="s">
        <v>191</v>
      </c>
      <c r="F161" s="66"/>
      <c r="G161" s="221"/>
      <c r="H161" s="21">
        <f t="shared" si="8"/>
        <v>1947.1</v>
      </c>
      <c r="I161" s="21">
        <f t="shared" si="8"/>
        <v>1947</v>
      </c>
    </row>
    <row r="162" spans="1:9" s="8" customFormat="1" ht="38.25">
      <c r="A162" s="67" t="s">
        <v>282</v>
      </c>
      <c r="B162" s="68">
        <v>330</v>
      </c>
      <c r="C162" s="68">
        <v>10</v>
      </c>
      <c r="D162" s="70" t="s">
        <v>38</v>
      </c>
      <c r="E162" s="71" t="s">
        <v>192</v>
      </c>
      <c r="F162" s="71"/>
      <c r="G162" s="230"/>
      <c r="H162" s="22">
        <f t="shared" si="8"/>
        <v>1947.1</v>
      </c>
      <c r="I162" s="22">
        <f t="shared" si="8"/>
        <v>1947</v>
      </c>
    </row>
    <row r="163" spans="1:9" ht="25.5">
      <c r="A163" s="67" t="s">
        <v>276</v>
      </c>
      <c r="B163" s="68">
        <v>330</v>
      </c>
      <c r="C163" s="68">
        <v>10</v>
      </c>
      <c r="D163" s="70" t="s">
        <v>38</v>
      </c>
      <c r="E163" s="71" t="s">
        <v>192</v>
      </c>
      <c r="F163" s="71"/>
      <c r="G163" s="230"/>
      <c r="H163" s="22">
        <f>H164</f>
        <v>1947.1</v>
      </c>
      <c r="I163" s="22">
        <f>I164</f>
        <v>1947</v>
      </c>
    </row>
    <row r="164" spans="1:9">
      <c r="A164" s="95" t="s">
        <v>94</v>
      </c>
      <c r="B164" s="73">
        <v>330</v>
      </c>
      <c r="C164" s="73">
        <v>10</v>
      </c>
      <c r="D164" s="75" t="s">
        <v>38</v>
      </c>
      <c r="E164" s="231" t="s">
        <v>192</v>
      </c>
      <c r="F164" s="250" t="s">
        <v>78</v>
      </c>
      <c r="G164" s="250"/>
      <c r="H164" s="23">
        <v>1947.1</v>
      </c>
      <c r="I164" s="34">
        <v>1947</v>
      </c>
    </row>
    <row r="165" spans="1:9" hidden="1">
      <c r="A165" s="47" t="s">
        <v>79</v>
      </c>
      <c r="B165" s="48">
        <v>330</v>
      </c>
      <c r="C165" s="48">
        <v>10</v>
      </c>
      <c r="D165" s="50" t="s">
        <v>64</v>
      </c>
      <c r="E165" s="51"/>
      <c r="F165" s="240"/>
      <c r="G165" s="240"/>
      <c r="H165" s="18">
        <f>H166</f>
        <v>0</v>
      </c>
      <c r="I165" s="34"/>
    </row>
    <row r="166" spans="1:9" ht="63.75" hidden="1">
      <c r="A166" s="53" t="s">
        <v>80</v>
      </c>
      <c r="B166" s="48">
        <v>330</v>
      </c>
      <c r="C166" s="54">
        <v>10</v>
      </c>
      <c r="D166" s="56" t="s">
        <v>64</v>
      </c>
      <c r="E166" s="52" t="s">
        <v>81</v>
      </c>
      <c r="F166" s="241"/>
      <c r="G166" s="241"/>
      <c r="H166" s="19">
        <f>H167</f>
        <v>0</v>
      </c>
      <c r="I166" s="34"/>
    </row>
    <row r="167" spans="1:9" hidden="1">
      <c r="A167" s="82" t="s">
        <v>82</v>
      </c>
      <c r="B167" s="48">
        <v>330</v>
      </c>
      <c r="C167" s="59">
        <v>10</v>
      </c>
      <c r="D167" s="61" t="s">
        <v>64</v>
      </c>
      <c r="E167" s="52" t="s">
        <v>83</v>
      </c>
      <c r="F167" s="248" t="s">
        <v>84</v>
      </c>
      <c r="G167" s="248"/>
      <c r="H167" s="20"/>
      <c r="I167" s="34"/>
    </row>
    <row r="168" spans="1:9" hidden="1">
      <c r="A168" s="47" t="s">
        <v>79</v>
      </c>
      <c r="B168" s="48">
        <v>330</v>
      </c>
      <c r="C168" s="48">
        <v>10</v>
      </c>
      <c r="D168" s="50" t="s">
        <v>64</v>
      </c>
      <c r="E168" s="51"/>
      <c r="F168" s="240"/>
      <c r="G168" s="240"/>
      <c r="H168" s="18">
        <f>H172+H179</f>
        <v>0</v>
      </c>
      <c r="I168" s="34"/>
    </row>
    <row r="169" spans="1:9" hidden="1">
      <c r="A169" s="62" t="s">
        <v>53</v>
      </c>
      <c r="B169" s="48">
        <v>330</v>
      </c>
      <c r="C169" s="63">
        <v>10</v>
      </c>
      <c r="D169" s="65" t="s">
        <v>64</v>
      </c>
      <c r="E169" s="66" t="s">
        <v>85</v>
      </c>
      <c r="F169" s="66"/>
      <c r="G169" s="221"/>
      <c r="H169" s="18">
        <f>H170</f>
        <v>0</v>
      </c>
      <c r="I169" s="34"/>
    </row>
    <row r="170" spans="1:9" hidden="1">
      <c r="A170" s="53" t="s">
        <v>55</v>
      </c>
      <c r="B170" s="48">
        <v>330</v>
      </c>
      <c r="C170" s="54">
        <v>10</v>
      </c>
      <c r="D170" s="56" t="s">
        <v>64</v>
      </c>
      <c r="E170" s="52" t="s">
        <v>56</v>
      </c>
      <c r="F170" s="241"/>
      <c r="G170" s="241"/>
      <c r="H170" s="22">
        <f>H171</f>
        <v>0</v>
      </c>
      <c r="I170" s="34"/>
    </row>
    <row r="171" spans="1:9" hidden="1">
      <c r="A171" s="82" t="s">
        <v>86</v>
      </c>
      <c r="B171" s="48">
        <v>330</v>
      </c>
      <c r="C171" s="59">
        <v>10</v>
      </c>
      <c r="D171" s="61" t="s">
        <v>64</v>
      </c>
      <c r="E171" s="226" t="s">
        <v>58</v>
      </c>
      <c r="F171" s="242" t="s">
        <v>87</v>
      </c>
      <c r="G171" s="242"/>
      <c r="H171" s="23"/>
      <c r="I171" s="34"/>
    </row>
    <row r="172" spans="1:9" hidden="1">
      <c r="A172" s="62" t="s">
        <v>88</v>
      </c>
      <c r="B172" s="48">
        <v>330</v>
      </c>
      <c r="C172" s="63">
        <v>10</v>
      </c>
      <c r="D172" s="65" t="s">
        <v>64</v>
      </c>
      <c r="E172" s="66" t="s">
        <v>89</v>
      </c>
      <c r="F172" s="226"/>
      <c r="G172" s="227"/>
      <c r="H172" s="21">
        <f>H173</f>
        <v>0</v>
      </c>
      <c r="I172" s="34"/>
    </row>
    <row r="173" spans="1:9" ht="63.75" hidden="1">
      <c r="A173" s="62" t="s">
        <v>90</v>
      </c>
      <c r="B173" s="48">
        <v>330</v>
      </c>
      <c r="C173" s="63">
        <v>10</v>
      </c>
      <c r="D173" s="65" t="s">
        <v>64</v>
      </c>
      <c r="E173" s="66" t="s">
        <v>91</v>
      </c>
      <c r="F173" s="226"/>
      <c r="G173" s="227"/>
      <c r="H173" s="21">
        <f>H174+H177</f>
        <v>0</v>
      </c>
      <c r="I173" s="34"/>
    </row>
    <row r="174" spans="1:9" ht="40.5" hidden="1" customHeight="1">
      <c r="A174" s="62" t="s">
        <v>92</v>
      </c>
      <c r="B174" s="63">
        <v>330</v>
      </c>
      <c r="C174" s="63">
        <v>10</v>
      </c>
      <c r="D174" s="65" t="s">
        <v>64</v>
      </c>
      <c r="E174" s="66" t="s">
        <v>93</v>
      </c>
      <c r="F174" s="241"/>
      <c r="G174" s="241"/>
      <c r="H174" s="21">
        <f>H175+H176</f>
        <v>0</v>
      </c>
      <c r="I174" s="34"/>
    </row>
    <row r="175" spans="1:9" hidden="1">
      <c r="A175" s="82" t="s">
        <v>94</v>
      </c>
      <c r="B175" s="68">
        <v>330</v>
      </c>
      <c r="C175" s="59">
        <v>10</v>
      </c>
      <c r="D175" s="61" t="s">
        <v>64</v>
      </c>
      <c r="E175" s="231" t="s">
        <v>93</v>
      </c>
      <c r="F175" s="248" t="s">
        <v>78</v>
      </c>
      <c r="G175" s="248"/>
      <c r="H175" s="20"/>
      <c r="I175" s="34"/>
    </row>
    <row r="176" spans="1:9" ht="28.5" hidden="1" customHeight="1">
      <c r="A176" s="82" t="s">
        <v>95</v>
      </c>
      <c r="B176" s="68">
        <v>330</v>
      </c>
      <c r="C176" s="59">
        <v>10</v>
      </c>
      <c r="D176" s="61" t="s">
        <v>64</v>
      </c>
      <c r="E176" s="231" t="s">
        <v>93</v>
      </c>
      <c r="F176" s="61" t="s">
        <v>50</v>
      </c>
      <c r="G176" s="223"/>
      <c r="H176" s="20"/>
      <c r="I176" s="34"/>
    </row>
    <row r="177" spans="1:9" ht="51" hidden="1">
      <c r="A177" s="62" t="s">
        <v>102</v>
      </c>
      <c r="B177" s="63">
        <v>330</v>
      </c>
      <c r="C177" s="63">
        <v>10</v>
      </c>
      <c r="D177" s="65" t="s">
        <v>64</v>
      </c>
      <c r="E177" s="66" t="s">
        <v>104</v>
      </c>
      <c r="F177" s="241"/>
      <c r="G177" s="241"/>
      <c r="H177" s="21">
        <f>H178</f>
        <v>0</v>
      </c>
      <c r="I177" s="34"/>
    </row>
    <row r="178" spans="1:9" hidden="1">
      <c r="A178" s="82" t="s">
        <v>94</v>
      </c>
      <c r="B178" s="68">
        <v>330</v>
      </c>
      <c r="C178" s="59">
        <v>10</v>
      </c>
      <c r="D178" s="61" t="s">
        <v>64</v>
      </c>
      <c r="E178" s="231" t="s">
        <v>104</v>
      </c>
      <c r="F178" s="248" t="s">
        <v>78</v>
      </c>
      <c r="G178" s="248"/>
      <c r="H178" s="20"/>
      <c r="I178" s="34"/>
    </row>
    <row r="179" spans="1:9" hidden="1">
      <c r="A179" s="62" t="s">
        <v>53</v>
      </c>
      <c r="B179" s="48">
        <v>330</v>
      </c>
      <c r="C179" s="63">
        <v>10</v>
      </c>
      <c r="D179" s="65" t="s">
        <v>64</v>
      </c>
      <c r="E179" s="66" t="s">
        <v>85</v>
      </c>
      <c r="F179" s="226"/>
      <c r="G179" s="227"/>
      <c r="H179" s="21">
        <f>H180</f>
        <v>0</v>
      </c>
      <c r="I179" s="34"/>
    </row>
    <row r="180" spans="1:9" hidden="1">
      <c r="A180" s="62" t="s">
        <v>55</v>
      </c>
      <c r="B180" s="63">
        <v>330</v>
      </c>
      <c r="C180" s="63">
        <v>10</v>
      </c>
      <c r="D180" s="65" t="s">
        <v>64</v>
      </c>
      <c r="E180" s="66" t="s">
        <v>58</v>
      </c>
      <c r="F180" s="241"/>
      <c r="G180" s="241"/>
      <c r="H180" s="21">
        <f>H181</f>
        <v>0</v>
      </c>
      <c r="I180" s="34"/>
    </row>
    <row r="181" spans="1:9" hidden="1">
      <c r="A181" s="82" t="s">
        <v>94</v>
      </c>
      <c r="B181" s="68">
        <v>330</v>
      </c>
      <c r="C181" s="59">
        <v>10</v>
      </c>
      <c r="D181" s="61" t="s">
        <v>64</v>
      </c>
      <c r="E181" s="231" t="s">
        <v>58</v>
      </c>
      <c r="F181" s="248" t="s">
        <v>78</v>
      </c>
      <c r="G181" s="248"/>
      <c r="H181" s="20"/>
      <c r="I181" s="34"/>
    </row>
    <row r="182" spans="1:9" hidden="1">
      <c r="A182" s="47" t="s">
        <v>96</v>
      </c>
      <c r="B182" s="48">
        <v>330</v>
      </c>
      <c r="C182" s="48">
        <v>11</v>
      </c>
      <c r="D182" s="65" t="s">
        <v>39</v>
      </c>
      <c r="E182" s="52"/>
      <c r="F182" s="241"/>
      <c r="G182" s="241"/>
      <c r="H182" s="18">
        <f>H183</f>
        <v>0</v>
      </c>
      <c r="I182" s="34"/>
    </row>
    <row r="183" spans="1:9" hidden="1">
      <c r="A183" s="47" t="s">
        <v>97</v>
      </c>
      <c r="B183" s="48">
        <v>330</v>
      </c>
      <c r="C183" s="48">
        <v>11</v>
      </c>
      <c r="D183" s="50" t="s">
        <v>38</v>
      </c>
      <c r="E183" s="51"/>
      <c r="F183" s="240"/>
      <c r="G183" s="240"/>
      <c r="H183" s="18">
        <f>H184</f>
        <v>0</v>
      </c>
      <c r="I183" s="34"/>
    </row>
    <row r="184" spans="1:9" hidden="1">
      <c r="A184" s="47" t="s">
        <v>98</v>
      </c>
      <c r="B184" s="48">
        <v>330</v>
      </c>
      <c r="C184" s="48">
        <v>11</v>
      </c>
      <c r="D184" s="50" t="s">
        <v>38</v>
      </c>
      <c r="E184" s="51" t="s">
        <v>99</v>
      </c>
      <c r="F184" s="240"/>
      <c r="G184" s="240"/>
      <c r="H184" s="18">
        <f>H185</f>
        <v>0</v>
      </c>
      <c r="I184" s="34"/>
    </row>
    <row r="185" spans="1:9" ht="24" hidden="1" customHeight="1">
      <c r="A185" s="53" t="s">
        <v>100</v>
      </c>
      <c r="B185" s="68">
        <v>330</v>
      </c>
      <c r="C185" s="54">
        <v>11</v>
      </c>
      <c r="D185" s="56" t="s">
        <v>38</v>
      </c>
      <c r="E185" s="52" t="s">
        <v>101</v>
      </c>
      <c r="F185" s="241"/>
      <c r="G185" s="241"/>
      <c r="H185" s="19">
        <f>H186</f>
        <v>0</v>
      </c>
      <c r="I185" s="34"/>
    </row>
    <row r="186" spans="1:9" ht="29.25" hidden="1" customHeight="1">
      <c r="A186" s="58" t="s">
        <v>46</v>
      </c>
      <c r="B186" s="68">
        <v>330</v>
      </c>
      <c r="C186" s="59">
        <v>11</v>
      </c>
      <c r="D186" s="61" t="s">
        <v>38</v>
      </c>
      <c r="E186" s="226" t="s">
        <v>101</v>
      </c>
      <c r="F186" s="242">
        <v>200</v>
      </c>
      <c r="G186" s="242"/>
      <c r="H186" s="20"/>
      <c r="I186" s="34"/>
    </row>
    <row r="187" spans="1:9">
      <c r="A187" s="62" t="s">
        <v>79</v>
      </c>
      <c r="B187" s="63">
        <v>330</v>
      </c>
      <c r="C187" s="63">
        <v>10</v>
      </c>
      <c r="D187" s="65" t="s">
        <v>64</v>
      </c>
      <c r="E187" s="66"/>
      <c r="F187" s="66"/>
      <c r="G187" s="221"/>
      <c r="H187" s="21">
        <f>H188+H191+H194</f>
        <v>240</v>
      </c>
      <c r="I187" s="21">
        <f>I188+I191+I194</f>
        <v>220.6</v>
      </c>
    </row>
    <row r="188" spans="1:9" hidden="1">
      <c r="A188" s="62" t="s">
        <v>123</v>
      </c>
      <c r="B188" s="63">
        <v>330</v>
      </c>
      <c r="C188" s="63">
        <v>10</v>
      </c>
      <c r="D188" s="65" t="s">
        <v>64</v>
      </c>
      <c r="E188" s="66" t="s">
        <v>166</v>
      </c>
      <c r="F188" s="66"/>
      <c r="G188" s="221"/>
      <c r="H188" s="21">
        <f>H189</f>
        <v>0</v>
      </c>
      <c r="I188" s="34"/>
    </row>
    <row r="189" spans="1:9" ht="51" hidden="1">
      <c r="A189" s="67" t="s">
        <v>220</v>
      </c>
      <c r="B189" s="68">
        <v>330</v>
      </c>
      <c r="C189" s="68">
        <v>10</v>
      </c>
      <c r="D189" s="70" t="s">
        <v>64</v>
      </c>
      <c r="E189" s="71" t="s">
        <v>221</v>
      </c>
      <c r="F189" s="71"/>
      <c r="G189" s="221"/>
      <c r="H189" s="22">
        <f>H190</f>
        <v>0</v>
      </c>
      <c r="I189" s="34"/>
    </row>
    <row r="190" spans="1:9" hidden="1">
      <c r="A190" s="72" t="s">
        <v>348</v>
      </c>
      <c r="B190" s="68">
        <v>330</v>
      </c>
      <c r="C190" s="73">
        <v>10</v>
      </c>
      <c r="D190" s="75" t="s">
        <v>64</v>
      </c>
      <c r="E190" s="231" t="s">
        <v>221</v>
      </c>
      <c r="F190" s="231">
        <v>300</v>
      </c>
      <c r="G190" s="221"/>
      <c r="H190" s="23"/>
      <c r="I190" s="34"/>
    </row>
    <row r="191" spans="1:9" ht="25.5">
      <c r="A191" s="62" t="s">
        <v>349</v>
      </c>
      <c r="B191" s="63">
        <v>330</v>
      </c>
      <c r="C191" s="63">
        <v>10</v>
      </c>
      <c r="D191" s="65" t="s">
        <v>64</v>
      </c>
      <c r="E191" s="66" t="s">
        <v>254</v>
      </c>
      <c r="F191" s="66"/>
      <c r="G191" s="221"/>
      <c r="H191" s="21">
        <f>H192</f>
        <v>36</v>
      </c>
      <c r="I191" s="21">
        <f>I192</f>
        <v>16.600000000000001</v>
      </c>
    </row>
    <row r="192" spans="1:9" ht="38.25">
      <c r="A192" s="67" t="s">
        <v>350</v>
      </c>
      <c r="B192" s="68">
        <v>330</v>
      </c>
      <c r="C192" s="68">
        <v>10</v>
      </c>
      <c r="D192" s="70" t="s">
        <v>64</v>
      </c>
      <c r="E192" s="71" t="s">
        <v>223</v>
      </c>
      <c r="F192" s="71"/>
      <c r="G192" s="230"/>
      <c r="H192" s="22">
        <f>H193</f>
        <v>36</v>
      </c>
      <c r="I192" s="22">
        <f>I193</f>
        <v>16.600000000000001</v>
      </c>
    </row>
    <row r="193" spans="1:9" ht="29.25" customHeight="1">
      <c r="A193" s="58" t="s">
        <v>153</v>
      </c>
      <c r="B193" s="73">
        <v>330</v>
      </c>
      <c r="C193" s="73">
        <v>10</v>
      </c>
      <c r="D193" s="75" t="s">
        <v>64</v>
      </c>
      <c r="E193" s="231" t="s">
        <v>223</v>
      </c>
      <c r="F193" s="226">
        <v>200</v>
      </c>
      <c r="G193" s="227"/>
      <c r="H193" s="20">
        <v>36</v>
      </c>
      <c r="I193" s="20">
        <v>16.600000000000001</v>
      </c>
    </row>
    <row r="194" spans="1:9" ht="49.5" customHeight="1">
      <c r="A194" s="116" t="s">
        <v>378</v>
      </c>
      <c r="B194" s="63">
        <v>330</v>
      </c>
      <c r="C194" s="63">
        <v>10</v>
      </c>
      <c r="D194" s="65" t="s">
        <v>64</v>
      </c>
      <c r="E194" s="66" t="s">
        <v>221</v>
      </c>
      <c r="F194" s="51"/>
      <c r="G194" s="220"/>
      <c r="H194" s="18">
        <f>H195</f>
        <v>204</v>
      </c>
      <c r="I194" s="18">
        <f>I195</f>
        <v>204</v>
      </c>
    </row>
    <row r="195" spans="1:9" ht="29.25" customHeight="1">
      <c r="A195" s="95" t="s">
        <v>94</v>
      </c>
      <c r="B195" s="73">
        <v>330</v>
      </c>
      <c r="C195" s="73">
        <v>10</v>
      </c>
      <c r="D195" s="75" t="s">
        <v>64</v>
      </c>
      <c r="E195" s="231" t="s">
        <v>221</v>
      </c>
      <c r="F195" s="226">
        <v>300</v>
      </c>
      <c r="G195" s="227"/>
      <c r="H195" s="20">
        <v>204</v>
      </c>
      <c r="I195" s="20">
        <v>204</v>
      </c>
    </row>
    <row r="196" spans="1:9">
      <c r="A196" s="96" t="s">
        <v>253</v>
      </c>
      <c r="B196" s="97">
        <v>330</v>
      </c>
      <c r="C196" s="98">
        <v>10</v>
      </c>
      <c r="D196" s="98" t="s">
        <v>48</v>
      </c>
      <c r="E196" s="99"/>
      <c r="F196" s="97"/>
      <c r="G196" s="35"/>
      <c r="H196" s="113">
        <f>H197+H200+H203</f>
        <v>60.6</v>
      </c>
      <c r="I196" s="217">
        <f>I197+I200+I203</f>
        <v>0</v>
      </c>
    </row>
    <row r="197" spans="1:9" ht="36" hidden="1" customHeight="1">
      <c r="A197" s="100" t="s">
        <v>351</v>
      </c>
      <c r="B197" s="97">
        <v>330</v>
      </c>
      <c r="C197" s="98" t="s">
        <v>69</v>
      </c>
      <c r="D197" s="98" t="s">
        <v>64</v>
      </c>
      <c r="E197" s="99" t="s">
        <v>352</v>
      </c>
      <c r="F197" s="97"/>
      <c r="G197" s="35"/>
      <c r="H197" s="113">
        <f>H198</f>
        <v>0</v>
      </c>
      <c r="I197" s="213"/>
    </row>
    <row r="198" spans="1:9" ht="38.25" hidden="1">
      <c r="A198" s="101" t="s">
        <v>353</v>
      </c>
      <c r="B198" s="102">
        <v>330</v>
      </c>
      <c r="C198" s="103" t="s">
        <v>69</v>
      </c>
      <c r="D198" s="103" t="s">
        <v>64</v>
      </c>
      <c r="E198" s="104" t="s">
        <v>223</v>
      </c>
      <c r="F198" s="102"/>
      <c r="G198" s="34"/>
      <c r="H198" s="114">
        <f>H199</f>
        <v>0</v>
      </c>
      <c r="I198" s="213"/>
    </row>
    <row r="199" spans="1:9" ht="25.5" hidden="1">
      <c r="A199" s="105" t="s">
        <v>153</v>
      </c>
      <c r="B199" s="106">
        <v>330</v>
      </c>
      <c r="C199" s="107" t="s">
        <v>69</v>
      </c>
      <c r="D199" s="107" t="s">
        <v>64</v>
      </c>
      <c r="E199" s="108" t="s">
        <v>223</v>
      </c>
      <c r="F199" s="106">
        <v>200</v>
      </c>
      <c r="G199" s="36"/>
      <c r="H199" s="115"/>
      <c r="I199" s="213"/>
    </row>
    <row r="200" spans="1:9" hidden="1">
      <c r="A200" s="96" t="s">
        <v>123</v>
      </c>
      <c r="B200" s="97">
        <v>330</v>
      </c>
      <c r="C200" s="98" t="s">
        <v>69</v>
      </c>
      <c r="D200" s="98" t="s">
        <v>64</v>
      </c>
      <c r="E200" s="99" t="s">
        <v>166</v>
      </c>
      <c r="F200" s="97"/>
      <c r="G200" s="35"/>
      <c r="H200" s="113">
        <f>H201</f>
        <v>0</v>
      </c>
      <c r="I200" s="213"/>
    </row>
    <row r="201" spans="1:9" ht="51" hidden="1">
      <c r="A201" s="101" t="s">
        <v>220</v>
      </c>
      <c r="B201" s="102">
        <v>330</v>
      </c>
      <c r="C201" s="103" t="s">
        <v>69</v>
      </c>
      <c r="D201" s="103" t="s">
        <v>64</v>
      </c>
      <c r="E201" s="104" t="s">
        <v>221</v>
      </c>
      <c r="F201" s="102"/>
      <c r="G201" s="34"/>
      <c r="H201" s="114">
        <f>H202</f>
        <v>0</v>
      </c>
      <c r="I201" s="213"/>
    </row>
    <row r="202" spans="1:9" hidden="1">
      <c r="A202" s="105" t="s">
        <v>94</v>
      </c>
      <c r="B202" s="206">
        <v>330</v>
      </c>
      <c r="C202" s="207" t="s">
        <v>69</v>
      </c>
      <c r="D202" s="107" t="s">
        <v>64</v>
      </c>
      <c r="E202" s="208" t="s">
        <v>221</v>
      </c>
      <c r="F202" s="85" t="s">
        <v>78</v>
      </c>
      <c r="G202" s="209">
        <v>408</v>
      </c>
      <c r="H202" s="115"/>
      <c r="I202" s="213"/>
    </row>
    <row r="203" spans="1:9">
      <c r="A203" s="96" t="s">
        <v>126</v>
      </c>
      <c r="B203" s="97">
        <v>330</v>
      </c>
      <c r="C203" s="98" t="s">
        <v>69</v>
      </c>
      <c r="D203" s="98" t="s">
        <v>48</v>
      </c>
      <c r="E203" s="99" t="s">
        <v>160</v>
      </c>
      <c r="F203" s="97"/>
      <c r="G203" s="35"/>
      <c r="H203" s="113">
        <f>H204+H206</f>
        <v>60.6</v>
      </c>
      <c r="I203" s="217">
        <f>I204+I206</f>
        <v>0</v>
      </c>
    </row>
    <row r="204" spans="1:9" ht="63.75">
      <c r="A204" s="109" t="s">
        <v>250</v>
      </c>
      <c r="B204" s="102">
        <v>330</v>
      </c>
      <c r="C204" s="103" t="s">
        <v>69</v>
      </c>
      <c r="D204" s="103" t="s">
        <v>48</v>
      </c>
      <c r="E204" s="104" t="s">
        <v>222</v>
      </c>
      <c r="F204" s="102"/>
      <c r="G204" s="34"/>
      <c r="H204" s="114">
        <f>H205</f>
        <v>60</v>
      </c>
      <c r="I204" s="218">
        <f>I205</f>
        <v>0</v>
      </c>
    </row>
    <row r="205" spans="1:9" ht="25.5">
      <c r="A205" s="105" t="s">
        <v>153</v>
      </c>
      <c r="B205" s="106">
        <v>330</v>
      </c>
      <c r="C205" s="107" t="s">
        <v>69</v>
      </c>
      <c r="D205" s="107" t="s">
        <v>48</v>
      </c>
      <c r="E205" s="108" t="s">
        <v>222</v>
      </c>
      <c r="F205" s="106">
        <v>200</v>
      </c>
      <c r="G205" s="36"/>
      <c r="H205" s="115">
        <v>60</v>
      </c>
      <c r="I205" s="219">
        <v>0</v>
      </c>
    </row>
    <row r="206" spans="1:9" ht="63.75">
      <c r="A206" s="101" t="s">
        <v>296</v>
      </c>
      <c r="B206" s="102">
        <v>330</v>
      </c>
      <c r="C206" s="103" t="s">
        <v>69</v>
      </c>
      <c r="D206" s="103" t="s">
        <v>48</v>
      </c>
      <c r="E206" s="104" t="s">
        <v>249</v>
      </c>
      <c r="F206" s="102"/>
      <c r="G206" s="34"/>
      <c r="H206" s="114">
        <f>H207</f>
        <v>0.6</v>
      </c>
      <c r="I206" s="218">
        <f>I207</f>
        <v>0</v>
      </c>
    </row>
    <row r="207" spans="1:9" ht="25.5">
      <c r="A207" s="105" t="s">
        <v>153</v>
      </c>
      <c r="B207" s="106">
        <v>330</v>
      </c>
      <c r="C207" s="107" t="s">
        <v>69</v>
      </c>
      <c r="D207" s="107" t="s">
        <v>48</v>
      </c>
      <c r="E207" s="108" t="s">
        <v>249</v>
      </c>
      <c r="F207" s="106">
        <v>200</v>
      </c>
      <c r="G207" s="36"/>
      <c r="H207" s="115">
        <v>0.6</v>
      </c>
      <c r="I207" s="219">
        <v>0</v>
      </c>
    </row>
  </sheetData>
  <mergeCells count="88">
    <mergeCell ref="F181:G181"/>
    <mergeCell ref="F182:G182"/>
    <mergeCell ref="F183:G183"/>
    <mergeCell ref="F184:G184"/>
    <mergeCell ref="F185:G185"/>
    <mergeCell ref="F186:G186"/>
    <mergeCell ref="F171:G171"/>
    <mergeCell ref="F174:G174"/>
    <mergeCell ref="F175:G175"/>
    <mergeCell ref="F177:G177"/>
    <mergeCell ref="F178:G178"/>
    <mergeCell ref="F180:G180"/>
    <mergeCell ref="F164:G164"/>
    <mergeCell ref="F165:G165"/>
    <mergeCell ref="F166:G166"/>
    <mergeCell ref="F167:G167"/>
    <mergeCell ref="F168:G168"/>
    <mergeCell ref="F170:G170"/>
    <mergeCell ref="F144:G144"/>
    <mergeCell ref="F145:G145"/>
    <mergeCell ref="F146:G146"/>
    <mergeCell ref="F147:G147"/>
    <mergeCell ref="F158:G158"/>
    <mergeCell ref="F159:G159"/>
    <mergeCell ref="F129:G129"/>
    <mergeCell ref="F130:G130"/>
    <mergeCell ref="F140:G140"/>
    <mergeCell ref="F141:G141"/>
    <mergeCell ref="F142:G142"/>
    <mergeCell ref="F143:G143"/>
    <mergeCell ref="F111:G111"/>
    <mergeCell ref="F112:G112"/>
    <mergeCell ref="F115:G115"/>
    <mergeCell ref="F117:G117"/>
    <mergeCell ref="F121:G121"/>
    <mergeCell ref="F125:G125"/>
    <mergeCell ref="F97:G97"/>
    <mergeCell ref="F99:G99"/>
    <mergeCell ref="F100:G100"/>
    <mergeCell ref="F102:G102"/>
    <mergeCell ref="F103:G103"/>
    <mergeCell ref="F110:G110"/>
    <mergeCell ref="F87:G87"/>
    <mergeCell ref="F88:G88"/>
    <mergeCell ref="F89:G89"/>
    <mergeCell ref="F91:G91"/>
    <mergeCell ref="F93:G93"/>
    <mergeCell ref="F95:G95"/>
    <mergeCell ref="F56:G56"/>
    <mergeCell ref="F57:G57"/>
    <mergeCell ref="F82:G82"/>
    <mergeCell ref="F83:G83"/>
    <mergeCell ref="F84:G84"/>
    <mergeCell ref="F85:G85"/>
    <mergeCell ref="F46:G46"/>
    <mergeCell ref="F47:G47"/>
    <mergeCell ref="F48:G48"/>
    <mergeCell ref="F53:G53"/>
    <mergeCell ref="F54:G54"/>
    <mergeCell ref="F55:G55"/>
    <mergeCell ref="F36:G36"/>
    <mergeCell ref="F37:G37"/>
    <mergeCell ref="F38:G38"/>
    <mergeCell ref="F43:G43"/>
    <mergeCell ref="F44:G44"/>
    <mergeCell ref="F45:G45"/>
    <mergeCell ref="F14:G14"/>
    <mergeCell ref="F15:G15"/>
    <mergeCell ref="F16:G16"/>
    <mergeCell ref="F18:G18"/>
    <mergeCell ref="F19:G19"/>
    <mergeCell ref="F30:G30"/>
    <mergeCell ref="H7:H8"/>
    <mergeCell ref="I7:I8"/>
    <mergeCell ref="F9:G9"/>
    <mergeCell ref="F10:G10"/>
    <mergeCell ref="F12:G12"/>
    <mergeCell ref="F13:G13"/>
    <mergeCell ref="B1:H3"/>
    <mergeCell ref="C4:H4"/>
    <mergeCell ref="A5:H5"/>
    <mergeCell ref="F6:G6"/>
    <mergeCell ref="A7:A8"/>
    <mergeCell ref="B7:B8"/>
    <mergeCell ref="C7:C8"/>
    <mergeCell ref="D7:D8"/>
    <mergeCell ref="E7:E8"/>
    <mergeCell ref="F7:G8"/>
  </mergeCells>
  <pageMargins left="0.70866141732283472" right="0.70866141732283472" top="0.74803149606299213" bottom="0.74803149606299213" header="0.31496062992125984" footer="0.31496062992125984"/>
  <pageSetup paperSize="9" scale="69" fitToHeight="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2021-05-11T07:31:05Z</cp:lastPrinted>
  <dcterms:created xsi:type="dcterms:W3CDTF">2014-02-24T11:06:22Z</dcterms:created>
  <dcterms:modified xsi:type="dcterms:W3CDTF">2021-05-11T07:31:06Z</dcterms:modified>
</cp:coreProperties>
</file>