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682" activeTab="2"/>
  </bookViews>
  <sheets>
    <sheet name="приложение 1" sheetId="1" r:id="rId1"/>
    <sheet name="приложение 3" sheetId="3" r:id="rId2"/>
    <sheet name="приложение 2" sheetId="2" r:id="rId3"/>
  </sheets>
  <definedNames>
    <definedName name="_xlnm.Print_Area" localSheetId="2">'приложение 2'!$A$1:$I$209</definedName>
    <definedName name="_xlnm.Print_Area" localSheetId="1">'приложение 3'!$A$1:$D$21</definedName>
  </definedNames>
  <calcPr calcId="125725" refMode="R1C1"/>
</workbook>
</file>

<file path=xl/calcChain.xml><?xml version="1.0" encoding="utf-8"?>
<calcChain xmlns="http://schemas.openxmlformats.org/spreadsheetml/2006/main">
  <c r="I208" i="2"/>
  <c r="I206"/>
  <c r="I202"/>
  <c r="I201"/>
  <c r="I200" s="1"/>
  <c r="I167"/>
  <c r="I166"/>
  <c r="I165" s="1"/>
  <c r="I157"/>
  <c r="I156"/>
  <c r="I155" s="1"/>
  <c r="I154" s="1"/>
  <c r="I150"/>
  <c r="I148"/>
  <c r="I147"/>
  <c r="I145"/>
  <c r="I143"/>
  <c r="I138"/>
  <c r="I136"/>
  <c r="I135"/>
  <c r="I134" s="1"/>
  <c r="I118"/>
  <c r="I117" s="1"/>
  <c r="I116" s="1"/>
  <c r="I115" s="1"/>
  <c r="I112"/>
  <c r="I111"/>
  <c r="I110" s="1"/>
  <c r="I102"/>
  <c r="I101" s="1"/>
  <c r="I99"/>
  <c r="I98" s="1"/>
  <c r="I97" s="1"/>
  <c r="I94"/>
  <c r="I92"/>
  <c r="I87"/>
  <c r="I86" s="1"/>
  <c r="I85" s="1"/>
  <c r="I81"/>
  <c r="I80"/>
  <c r="I79" s="1"/>
  <c r="I78" s="1"/>
  <c r="I67"/>
  <c r="I66"/>
  <c r="I64"/>
  <c r="I63" s="1"/>
  <c r="I62" s="1"/>
  <c r="I54"/>
  <c r="I53"/>
  <c r="I48"/>
  <c r="I47" s="1"/>
  <c r="I46" s="1"/>
  <c r="I40"/>
  <c r="I39"/>
  <c r="I38" s="1"/>
  <c r="I34"/>
  <c r="I33" s="1"/>
  <c r="I30"/>
  <c r="I29" s="1"/>
  <c r="I28" s="1"/>
  <c r="I15"/>
  <c r="I14" s="1"/>
  <c r="I13" s="1"/>
  <c r="D40" i="1"/>
  <c r="D115"/>
  <c r="D109"/>
  <c r="D100"/>
  <c r="D99" s="1"/>
  <c r="D97"/>
  <c r="D96" s="1"/>
  <c r="D93"/>
  <c r="D88" s="1"/>
  <c r="D86"/>
  <c r="I205" i="2" l="1"/>
  <c r="I204" s="1"/>
  <c r="I164" s="1"/>
  <c r="I142"/>
  <c r="I141" s="1"/>
  <c r="I140" s="1"/>
  <c r="I121" s="1"/>
  <c r="I133"/>
  <c r="I96"/>
  <c r="I84" s="1"/>
  <c r="I50"/>
  <c r="I27"/>
  <c r="I12" s="1"/>
  <c r="I11" l="1"/>
  <c r="I10" s="1"/>
  <c r="D82" i="1" l="1"/>
  <c r="D77" s="1"/>
  <c r="D76" s="1"/>
  <c r="D75" s="1"/>
  <c r="D73"/>
  <c r="D72" s="1"/>
  <c r="D68"/>
  <c r="D64"/>
  <c r="D59"/>
  <c r="D56"/>
  <c r="D55"/>
  <c r="D54" s="1"/>
  <c r="D52"/>
  <c r="D51"/>
  <c r="D50" s="1"/>
  <c r="D48"/>
  <c r="D47" s="1"/>
  <c r="D44" s="1"/>
  <c r="D45"/>
  <c r="D35"/>
  <c r="D34" s="1"/>
  <c r="D32"/>
  <c r="D31"/>
  <c r="D29"/>
  <c r="D26" s="1"/>
  <c r="D27"/>
  <c r="D24"/>
  <c r="D19"/>
  <c r="D16"/>
  <c r="D13"/>
  <c r="D11" s="1"/>
  <c r="H36" i="2"/>
  <c r="C49" i="1"/>
  <c r="H208" i="2"/>
  <c r="D23" i="1" l="1"/>
  <c r="D10" s="1"/>
  <c r="D117" s="1"/>
  <c r="D63"/>
  <c r="D62" s="1"/>
  <c r="D61" s="1"/>
  <c r="D43" s="1"/>
  <c r="D42" s="1"/>
  <c r="H206" i="2"/>
  <c r="H205" s="1"/>
  <c r="H204" s="1"/>
  <c r="C73" i="1"/>
  <c r="C86"/>
  <c r="C97"/>
  <c r="C65"/>
  <c r="C100"/>
  <c r="C115"/>
  <c r="H118" i="2" l="1"/>
  <c r="H117" s="1"/>
  <c r="H116" s="1"/>
  <c r="H115" s="1"/>
  <c r="H202"/>
  <c r="H201" s="1"/>
  <c r="H200" s="1"/>
  <c r="H99" l="1"/>
  <c r="H98" s="1"/>
  <c r="H92"/>
  <c r="H94"/>
  <c r="H87" l="1"/>
  <c r="H97" l="1"/>
  <c r="H30"/>
  <c r="H64"/>
  <c r="H63" s="1"/>
  <c r="H62" s="1"/>
  <c r="H138" l="1"/>
  <c r="H81"/>
  <c r="H112"/>
  <c r="H111" s="1"/>
  <c r="H110" s="1"/>
  <c r="C96" i="1"/>
  <c r="H195" i="2" l="1"/>
  <c r="H194" s="1"/>
  <c r="C82" i="1" l="1"/>
  <c r="C77" s="1"/>
  <c r="H131" i="2" l="1"/>
  <c r="H130" s="1"/>
  <c r="C38" i="1"/>
  <c r="C37" s="1"/>
  <c r="C13"/>
  <c r="C11" s="1"/>
  <c r="H126" i="2" l="1"/>
  <c r="H128"/>
  <c r="H125" l="1"/>
  <c r="H124" s="1"/>
  <c r="H60"/>
  <c r="H59" s="1"/>
  <c r="H58" s="1"/>
  <c r="H57" s="1"/>
  <c r="H44"/>
  <c r="H23"/>
  <c r="C90" i="1"/>
  <c r="C89" s="1"/>
  <c r="C81"/>
  <c r="C64"/>
  <c r="C79"/>
  <c r="C78" s="1"/>
  <c r="C72" s="1"/>
  <c r="C113"/>
  <c r="H70" i="2"/>
  <c r="H69" s="1"/>
  <c r="C17" i="1"/>
  <c r="C21"/>
  <c r="H107" i="2"/>
  <c r="C112" i="1" l="1"/>
  <c r="C111" s="1"/>
  <c r="H29" i="2"/>
  <c r="H28" s="1"/>
  <c r="H106" l="1"/>
  <c r="H105" s="1"/>
  <c r="H104" s="1"/>
  <c r="H198" l="1"/>
  <c r="H197" s="1"/>
  <c r="H193" s="1"/>
  <c r="H76"/>
  <c r="H75" s="1"/>
  <c r="H90" l="1"/>
  <c r="C35" i="1"/>
  <c r="C34" s="1"/>
  <c r="H34" i="2"/>
  <c r="H33" s="1"/>
  <c r="H27" s="1"/>
  <c r="H191" l="1"/>
  <c r="H190" s="1"/>
  <c r="H189" s="1"/>
  <c r="H188" s="1"/>
  <c r="H186"/>
  <c r="H185" s="1"/>
  <c r="H183"/>
  <c r="H180"/>
  <c r="H176"/>
  <c r="H175" s="1"/>
  <c r="H172"/>
  <c r="H171" s="1"/>
  <c r="H169"/>
  <c r="H168" s="1"/>
  <c r="H167" s="1"/>
  <c r="H166" s="1"/>
  <c r="H165" s="1"/>
  <c r="H164" s="1"/>
  <c r="H157"/>
  <c r="H156" s="1"/>
  <c r="H155" s="1"/>
  <c r="H154" s="1"/>
  <c r="H152"/>
  <c r="H150"/>
  <c r="H148"/>
  <c r="H145"/>
  <c r="H143"/>
  <c r="H147" l="1"/>
  <c r="H142"/>
  <c r="H141" s="1"/>
  <c r="H179"/>
  <c r="H178" s="1"/>
  <c r="H174" s="1"/>
  <c r="H136"/>
  <c r="H123"/>
  <c r="H122" s="1"/>
  <c r="H102"/>
  <c r="H135" l="1"/>
  <c r="H134" s="1"/>
  <c r="H140"/>
  <c r="H101"/>
  <c r="H96" s="1"/>
  <c r="H88"/>
  <c r="H80"/>
  <c r="H79" s="1"/>
  <c r="H78" s="1"/>
  <c r="H73"/>
  <c r="H133" l="1"/>
  <c r="H121"/>
  <c r="H86"/>
  <c r="H85" s="1"/>
  <c r="H84" s="1"/>
  <c r="H67"/>
  <c r="H66" s="1"/>
  <c r="H54"/>
  <c r="H53" s="1"/>
  <c r="H50" l="1"/>
  <c r="H48"/>
  <c r="H47" s="1"/>
  <c r="H46" s="1"/>
  <c r="H43" l="1"/>
  <c r="H42" s="1"/>
  <c r="H40"/>
  <c r="H39" s="1"/>
  <c r="H38" s="1"/>
  <c r="H22" l="1"/>
  <c r="H20"/>
  <c r="H19" s="1"/>
  <c r="H18" l="1"/>
  <c r="H17" s="1"/>
  <c r="H15"/>
  <c r="H14" s="1"/>
  <c r="H13" s="1"/>
  <c r="H12" s="1"/>
  <c r="H11" s="1"/>
  <c r="C109" i="1" l="1"/>
  <c r="C99"/>
  <c r="C93"/>
  <c r="C88" s="1"/>
  <c r="C76" l="1"/>
  <c r="C75" s="1"/>
  <c r="H10" i="2"/>
  <c r="C21" i="3" s="1"/>
  <c r="C20" s="1"/>
  <c r="C19" s="1"/>
  <c r="C18" s="1"/>
  <c r="C68" i="1"/>
  <c r="C59"/>
  <c r="C56"/>
  <c r="C55" s="1"/>
  <c r="C54" l="1"/>
  <c r="C63"/>
  <c r="C62" s="1"/>
  <c r="C61" s="1"/>
  <c r="C52"/>
  <c r="C51" s="1"/>
  <c r="C50" s="1"/>
  <c r="C48"/>
  <c r="C47" s="1"/>
  <c r="C45" l="1"/>
  <c r="C44" s="1"/>
  <c r="C43" s="1"/>
  <c r="C42" s="1"/>
  <c r="C32" l="1"/>
  <c r="C31" s="1"/>
  <c r="C29"/>
  <c r="C27"/>
  <c r="C24"/>
  <c r="C19"/>
  <c r="C16" s="1"/>
  <c r="C26" l="1"/>
  <c r="C23" s="1"/>
  <c r="C10" l="1"/>
  <c r="C117" l="1"/>
  <c r="C17" i="3" s="1"/>
  <c r="C16" s="1"/>
  <c r="C15" s="1"/>
  <c r="C14" s="1"/>
  <c r="C13" s="1"/>
  <c r="C12" s="1"/>
</calcChain>
</file>

<file path=xl/sharedStrings.xml><?xml version="1.0" encoding="utf-8"?>
<sst xmlns="http://schemas.openxmlformats.org/spreadsheetml/2006/main" count="999" uniqueCount="387">
  <si>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</si>
  <si>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</si>
  <si>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</si>
  <si>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</si>
  <si>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</si>
  <si>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</si>
  <si>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</si>
  <si>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</si>
  <si>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</si>
  <si>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</si>
  <si>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</si>
  <si>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</si>
  <si>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</si>
  <si>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</si>
  <si>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</si>
  <si>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</si>
  <si>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</si>
  <si>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</si>
  <si>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</si>
  <si>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</si>
  <si>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</si>
  <si>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</si>
  <si>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</si>
  <si>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</si>
  <si>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</si>
  <si>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</si>
  <si>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</si>
  <si>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</si>
  <si>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</si>
  <si>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</si>
  <si>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</si>
  <si>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</si>
  <si>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</si>
  <si>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</si>
  <si>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</si>
  <si>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</si>
  <si>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</si>
  <si>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</si>
  <si>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</si>
  <si>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</si>
  <si>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</si>
  <si>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</si>
  <si>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</si>
  <si>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</si>
  <si>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</si>
  <si>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</si>
  <si>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</si>
  <si>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</si>
  <si>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</si>
  <si>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</si>
  <si>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</si>
  <si>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</si>
  <si>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</si>
  <si>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</si>
  <si>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</si>
  <si>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</si>
  <si>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</si>
  <si>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</si>
  <si>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</si>
  <si>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</si>
  <si>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</si>
  <si>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</si>
  <si>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</si>
  <si>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</si>
  <si>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</si>
  <si>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</si>
  <si>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</si>
  <si>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</si>
  <si>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</si>
  <si>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</si>
  <si>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</si>
  <si>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</si>
  <si>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</si>
  <si>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</si>
  <si>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</si>
  <si>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</si>
  <si>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</si>
  <si>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</si>
  <si>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</si>
  <si>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</si>
  <si>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</si>
  <si>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</si>
  <si>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</si>
  <si>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</si>
  <si>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</si>
  <si>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</si>
  <si>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</si>
  <si>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</si>
  <si>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</si>
  <si>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</si>
  <si>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</si>
  <si>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</si>
  <si>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</si>
  <si>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</si>
  <si>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</si>
  <si>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</si>
  <si>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</si>
  <si>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</si>
  <si>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</si>
  <si>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</si>
  <si>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</si>
  <si>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</si>
  <si>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</si>
  <si>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</si>
  <si>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</si>
  <si>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</si>
  <si>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</si>
  <si>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</si>
  <si>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</si>
  <si>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</si>
  <si>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</si>
  <si>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</si>
  <si>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</si>
  <si>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</si>
  <si>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</si>
  <si>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</si>
  <si>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</si>
  <si>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</si>
  <si>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</si>
  <si>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</si>
  <si>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</si>
  <si>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</si>
  <si>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</si>
  <si>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</si>
  <si>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</si>
  <si>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</si>
  <si>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</si>
  <si>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</si>
  <si>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</si>
  <si>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</si>
  <si>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</si>
  <si>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</si>
  <si>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</si>
  <si>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</si>
  <si>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</si>
  <si>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</si>
  <si>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</si>
  <si>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</si>
  <si>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</si>
  <si>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</si>
  <si>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</si>
  <si>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</si>
  <si>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</si>
  <si>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</si>
  <si>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</si>
  <si>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</si>
  <si>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</si>
  <si>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</si>
  <si>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</si>
  <si>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</si>
  <si>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</si>
  <si>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</si>
  <si>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</si>
  <si>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</si>
  <si>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</si>
  <si>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</si>
  <si>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</si>
  <si>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</si>
  <si>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</si>
  <si>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</si>
  <si>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</si>
  <si>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</si>
  <si>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</si>
  <si>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</si>
  <si>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</si>
  <si>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</si>
  <si>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</si>
  <si>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</si>
  <si>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</si>
  <si>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</si>
  <si>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</si>
  <si>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</si>
  <si>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</si>
  <si>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</si>
  <si>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</si>
  <si>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</si>
  <si>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</si>
  <si>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</si>
  <si>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</si>
  <si>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</si>
  <si>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</si>
  <si>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</si>
  <si>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</si>
  <si>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</si>
  <si>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</si>
  <si>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</si>
  <si>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</si>
  <si>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</si>
  <si>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</si>
  <si>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</si>
  <si>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</si>
  <si>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</si>
  <si>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</si>
  <si>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</si>
  <si>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</si>
  <si>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</si>
  <si>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</si>
  <si>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</si>
  <si>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</si>
  <si>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</si>
  <si>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</si>
  <si>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</si>
  <si>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</si>
  <si>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</si>
  <si>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</si>
  <si>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</si>
  <si>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</si>
  <si>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</si>
  <si>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</si>
  <si>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</si>
  <si>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</si>
  <si>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</si>
  <si>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</si>
  <si>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</si>
  <si>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</si>
  <si>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</si>
  <si>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</si>
  <si>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</si>
  <si>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</si>
  <si>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</si>
  <si>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</si>
  <si>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</si>
  <si>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</si>
  <si>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</si>
  <si>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</si>
  <si>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</si>
  <si>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</si>
  <si>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</si>
  <si>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</si>
  <si>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</si>
  <si>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</si>
  <si>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</si>
  <si>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</si>
  <si>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</si>
  <si>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</si>
  <si>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</si>
  <si>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</si>
  <si>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</si>
  <si>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</si>
  <si>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</si>
  <si>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</si>
  <si>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</si>
  <si>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</si>
  <si>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</si>
  <si>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</si>
  <si>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</si>
  <si>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</si>
  <si>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</si>
  <si>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</si>
  <si>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</si>
  <si>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</si>
  <si>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</si>
  <si>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</si>
  <si>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</si>
  <si>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</si>
  <si>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</si>
  <si>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</si>
  <si>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</si>
  <si>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</si>
  <si>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</si>
  <si>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</si>
  <si>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</si>
  <si>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</si>
  <si>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</si>
  <si>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</si>
  <si>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</si>
  <si>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</si>
  <si>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</si>
  <si>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</si>
  <si>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</si>
  <si>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</si>
  <si>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</si>
  <si>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</si>
  <si>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</si>
  <si>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</si>
  <si>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</si>
  <si>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</si>
  <si>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</si>
  <si>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</si>
  <si>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</si>
  <si>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</si>
  <si>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</si>
  <si>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</si>
  <si>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</si>
  <si>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</si>
  <si>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</si>
  <si>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</si>
  <si>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</si>
  <si>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</si>
  <si>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</si>
  <si>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</si>
  <si>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</si>
  <si>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</si>
  <si>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</si>
  <si>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</si>
  <si>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</si>
  <si>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</si>
  <si>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</si>
  <si>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</si>
  <si>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</si>
  <si>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</si>
  <si>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</si>
  <si>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</si>
  <si>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</si>
  <si>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</si>
  <si>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</si>
  <si>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</si>
  <si>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</si>
  <si>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</si>
  <si>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</si>
  <si>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</si>
  <si>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</si>
  <si>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</si>
  <si>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</si>
  <si>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</si>
  <si>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</si>
  <si>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</si>
  <si>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</si>
  <si>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</si>
  <si>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</si>
  <si>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</si>
  <si>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</si>
  <si>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</si>
  <si>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</si>
  <si>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</si>
  <si>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</si>
  <si>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</si>
  <si>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</si>
  <si>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</si>
  <si>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</si>
  <si>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</si>
  <si>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</si>
  <si>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</si>
  <si>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</si>
  <si>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</si>
  <si>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</si>
  <si>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</si>
  <si>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</si>
  <si>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</si>
  <si>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</si>
  <si>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</si>
  <si>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</si>
  <si>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</si>
  <si>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</si>
  <si>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</si>
  <si>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</si>
  <si>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</si>
  <si>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</si>
  <si>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</si>
  <si>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</si>
  <si>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</si>
  <si>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</si>
  <si>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</si>
  <si>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</si>
  <si>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</si>
  <si>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</si>
  <si>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</si>
  <si>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</si>
  <si>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</si>
  <si>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</si>
  <si>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</si>
  <si>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</si>
  <si>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</si>
  <si>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</si>
  <si>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</si>
  <si>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</si>
  <si>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</si>
  <si>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</si>
  <si>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</si>
  <si>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</si>
  <si>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</si>
  <si>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</si>
  <si>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</si>
  <si>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</si>
  <si>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</si>
  <si>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</si>
  <si>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№3 
к Постановлению Администрации  МО "Андегский сельсовет" НАО
от 19.04.2021г. №10   </t>
  </si>
  <si>
    <t>Приложение № 3
к Постановлению Администрации  МО "Андегский 
от  19.04.2021г. №10</t>
  </si>
  <si>
    <t xml:space="preserve">Приложение  1
к Постановлению Администрации  МО "Андегский 
от 19.04.2021г. №10  </t>
  </si>
  <si>
    <t xml:space="preserve">Исполнено на 2021г.          </t>
  </si>
  <si>
    <t xml:space="preserve">Утвержденные бюджетные показатели на 2021г.          </t>
  </si>
  <si>
    <t>Невыясненные поступления, зачисляемые в бюджеты сельских послений</t>
  </si>
  <si>
    <t>330 1 17 01000 00 0000 180</t>
  </si>
  <si>
    <t>330 1 17 01050 10 0000 180</t>
  </si>
  <si>
    <t>Невыясненные поступления</t>
  </si>
  <si>
    <t>Утвержденные бюджетные показатели на 2021г.</t>
  </si>
  <si>
    <t xml:space="preserve">Исполнено на 2021г.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</si>
</sst>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  <numFmt numFmtId="167" formatCode="#,##0.0_ ;[Red]\-#,##0.0\ 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39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6" xfId="36" applyFont="1" applyBorder="1" applyAlignment="1">
      <alignment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5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5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5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165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5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5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5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5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5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5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7" fontId="40" fillId="27" borderId="10" xfId="42" applyNumberFormat="1" applyFont="1" applyFill="1" applyBorder="1" applyAlignment="1">
      <alignment vertical="center"/>
    </xf>
    <xf numFmtId="167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5" fontId="7" fillId="27" borderId="10" xfId="42" applyNumberFormat="1" applyFont="1" applyFill="1" applyBorder="1" applyAlignment="1">
      <alignment horizontal="right" vertical="center"/>
    </xf>
    <xf numFmtId="164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4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5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4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5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5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5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5" fontId="12" fillId="27" borderId="10" xfId="42" applyNumberFormat="1" applyFont="1" applyFill="1" applyBorder="1" applyAlignment="1">
      <alignment horizontal="right"/>
    </xf>
    <xf numFmtId="165" fontId="12" fillId="27" borderId="10" xfId="42" applyNumberFormat="1" applyFont="1" applyFill="1" applyBorder="1" applyAlignment="1">
      <alignment horizontal="right" vertical="center"/>
    </xf>
    <xf numFmtId="164" fontId="12" fillId="27" borderId="10" xfId="0" applyNumberFormat="1" applyFont="1" applyFill="1" applyBorder="1" applyAlignment="1">
      <alignment horizontal="center" wrapText="1"/>
    </xf>
    <xf numFmtId="164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4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4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5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4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4" fontId="9" fillId="27" borderId="10" xfId="42" applyNumberFormat="1" applyFont="1" applyFill="1" applyBorder="1" applyAlignment="1">
      <alignment horizontal="right" vertical="center"/>
    </xf>
    <xf numFmtId="164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5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5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5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5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5" fontId="7" fillId="27" borderId="11" xfId="42" applyNumberFormat="1" applyFont="1" applyFill="1" applyBorder="1" applyAlignment="1">
      <alignment horizontal="right" vertical="center"/>
    </xf>
    <xf numFmtId="165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5" fontId="8" fillId="27" borderId="10" xfId="42" applyNumberFormat="1" applyFont="1" applyFill="1" applyBorder="1" applyAlignment="1">
      <alignment horizontal="right"/>
    </xf>
    <xf numFmtId="165" fontId="10" fillId="27" borderId="10" xfId="42" applyNumberFormat="1" applyFont="1" applyFill="1" applyBorder="1" applyAlignment="1">
      <alignment horizontal="right"/>
    </xf>
    <xf numFmtId="165" fontId="9" fillId="27" borderId="10" xfId="42" applyNumberFormat="1" applyFont="1" applyFill="1" applyBorder="1" applyAlignment="1">
      <alignment horizontal="right"/>
    </xf>
    <xf numFmtId="165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4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4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4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5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5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5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7" fontId="40" fillId="0" borderId="10" xfId="42" applyNumberFormat="1" applyFont="1" applyBorder="1" applyAlignment="1">
      <alignment vertical="center"/>
    </xf>
    <xf numFmtId="167" fontId="39" fillId="0" borderId="10" xfId="42" applyNumberFormat="1" applyFont="1" applyBorder="1" applyAlignment="1">
      <alignment vertical="center"/>
    </xf>
    <xf numFmtId="49" fontId="40" fillId="27" borderId="20" xfId="0" applyNumberFormat="1" applyFont="1" applyFill="1" applyBorder="1" applyAlignment="1">
      <alignment horizontal="left"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5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0" fontId="40" fillId="25" borderId="10" xfId="0" applyFont="1" applyFill="1" applyBorder="1"/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5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2" fontId="40" fillId="22" borderId="10" xfId="35" applyNumberFormat="1" applyFont="1" applyBorder="1" applyAlignment="1">
      <alignment horizontal="center"/>
    </xf>
    <xf numFmtId="2" fontId="4" fillId="0" borderId="0" xfId="0" applyNumberFormat="1" applyFont="1" applyAlignment="1">
      <alignment wrapText="1"/>
    </xf>
    <xf numFmtId="2" fontId="40" fillId="0" borderId="10" xfId="42" applyNumberFormat="1" applyFont="1" applyBorder="1" applyAlignment="1">
      <alignment horizontal="center"/>
    </xf>
    <xf numFmtId="2" fontId="39" fillId="0" borderId="10" xfId="42" applyNumberFormat="1" applyFont="1" applyBorder="1" applyAlignment="1">
      <alignment horizontal="center"/>
    </xf>
    <xf numFmtId="2" fontId="40" fillId="27" borderId="10" xfId="42" applyNumberFormat="1" applyFont="1" applyFill="1" applyBorder="1" applyAlignment="1">
      <alignment horizontal="center"/>
    </xf>
    <xf numFmtId="2" fontId="39" fillId="27" borderId="10" xfId="42" applyNumberFormat="1" applyFont="1" applyFill="1" applyBorder="1" applyAlignment="1">
      <alignment horizontal="center"/>
    </xf>
    <xf numFmtId="2" fontId="40" fillId="0" borderId="10" xfId="42" applyNumberFormat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0" fontId="39" fillId="28" borderId="10" xfId="0" applyFont="1" applyFill="1" applyBorder="1" applyAlignment="1">
      <alignment vertical="center" wrapText="1"/>
    </xf>
    <xf numFmtId="2" fontId="39" fillId="28" borderId="10" xfId="42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wrapText="1"/>
    </xf>
    <xf numFmtId="0" fontId="38" fillId="0" borderId="22" xfId="36" applyFont="1" applyBorder="1" applyAlignment="1">
      <alignment horizontal="center" vertical="center" wrapText="1"/>
    </xf>
    <xf numFmtId="0" fontId="38" fillId="0" borderId="23" xfId="36" applyFont="1" applyBorder="1" applyAlignment="1">
      <alignment horizontal="center" vertical="center"/>
    </xf>
    <xf numFmtId="166" fontId="37" fillId="0" borderId="23" xfId="36" applyNumberFormat="1" applyFont="1" applyBorder="1" applyAlignment="1">
      <alignment horizontal="center"/>
    </xf>
    <xf numFmtId="166" fontId="39" fillId="0" borderId="23" xfId="36" applyNumberFormat="1" applyFont="1" applyBorder="1" applyAlignment="1">
      <alignment horizontal="center" wrapText="1"/>
    </xf>
    <xf numFmtId="0" fontId="38" fillId="0" borderId="10" xfId="36" applyFont="1" applyBorder="1" applyAlignment="1">
      <alignment horizontal="center" vertical="center" wrapText="1"/>
    </xf>
    <xf numFmtId="0" fontId="1" fillId="0" borderId="10" xfId="36" applyBorder="1"/>
    <xf numFmtId="0" fontId="8" fillId="27" borderId="11" xfId="0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vertical="center" wrapText="1"/>
    </xf>
    <xf numFmtId="0" fontId="0" fillId="27" borderId="10" xfId="0" applyFill="1" applyBorder="1"/>
    <xf numFmtId="0" fontId="5" fillId="27" borderId="10" xfId="0" applyFont="1" applyFill="1" applyBorder="1"/>
    <xf numFmtId="2" fontId="7" fillId="27" borderId="10" xfId="42" applyNumberFormat="1" applyFont="1" applyFill="1" applyBorder="1" applyAlignment="1">
      <alignment horizontal="right" vertical="center"/>
    </xf>
    <xf numFmtId="2" fontId="8" fillId="27" borderId="10" xfId="42" applyNumberFormat="1" applyFont="1" applyFill="1" applyBorder="1" applyAlignment="1">
      <alignment horizontal="right" vertical="center"/>
    </xf>
    <xf numFmtId="2" fontId="10" fillId="27" borderId="10" xfId="42" applyNumberFormat="1" applyFont="1" applyFill="1" applyBorder="1" applyAlignment="1">
      <alignment horizontal="right" vertical="center"/>
    </xf>
    <xf numFmtId="2" fontId="0" fillId="27" borderId="10" xfId="0" applyNumberFormat="1" applyFill="1" applyBorder="1"/>
    <xf numFmtId="2" fontId="11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6" fillId="27" borderId="10" xfId="42" applyNumberFormat="1" applyFont="1" applyFill="1" applyBorder="1" applyAlignment="1">
      <alignment horizontal="right" vertical="center"/>
    </xf>
    <xf numFmtId="2" fontId="11" fillId="27" borderId="11" xfId="42" applyNumberFormat="1" applyFont="1" applyFill="1" applyBorder="1" applyAlignment="1">
      <alignment horizontal="right" vertical="center"/>
    </xf>
    <xf numFmtId="2" fontId="9" fillId="27" borderId="11" xfId="42" applyNumberFormat="1" applyFont="1" applyFill="1" applyBorder="1" applyAlignment="1">
      <alignment horizontal="right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117"/>
  <sheetViews>
    <sheetView view="pageBreakPreview" zoomScale="110" zoomScaleSheetLayoutView="110" workbookViewId="0">
      <selection activeCell="B14" sqref="B14"/>
    </sheetView>
  </sheetViews>
  <sheetFormatPr defaultRowHeight="12.75"/>
  <cols>
    <col min="1" max="1" width="28.85546875" customWidth="1"/>
    <col min="2" max="2" width="61.5703125" customWidth="1"/>
    <col min="3" max="3" width="14.85546875" customWidth="1"/>
    <col min="4" max="4" width="13.7109375" customWidth="1"/>
  </cols>
  <sheetData>
    <row r="1" spans="1:4" ht="12.75" customHeight="1">
      <c r="A1" s="17"/>
      <c r="B1" s="278" t="s">
        <v>378</v>
      </c>
      <c r="C1" s="278"/>
      <c r="D1" s="1"/>
    </row>
    <row r="2" spans="1:4">
      <c r="A2" s="274"/>
      <c r="B2" s="278"/>
      <c r="C2" s="278"/>
      <c r="D2" s="272"/>
    </row>
    <row r="3" spans="1:4">
      <c r="A3" s="274"/>
      <c r="B3" s="278"/>
      <c r="C3" s="278"/>
      <c r="D3" s="272"/>
    </row>
    <row r="4" spans="1:4" ht="15.75">
      <c r="A4" s="17"/>
      <c r="B4" s="278"/>
      <c r="C4" s="278"/>
      <c r="D4" s="1"/>
    </row>
    <row r="5" spans="1:4" ht="15.75">
      <c r="A5" s="273" t="s">
        <v>333</v>
      </c>
      <c r="B5" s="273"/>
      <c r="C5" s="273"/>
      <c r="D5" s="1"/>
    </row>
    <row r="6" spans="1:4" ht="15.75">
      <c r="A6" s="18"/>
      <c r="B6" s="18"/>
      <c r="C6" s="18" t="s">
        <v>0</v>
      </c>
      <c r="D6" s="1"/>
    </row>
    <row r="7" spans="1:4" ht="32.25" customHeight="1">
      <c r="A7" s="275" t="s">
        <v>1</v>
      </c>
      <c r="B7" s="277" t="s">
        <v>2</v>
      </c>
      <c r="C7" s="275" t="s">
        <v>380</v>
      </c>
      <c r="D7" s="275" t="s">
        <v>379</v>
      </c>
    </row>
    <row r="8" spans="1:4" hidden="1">
      <c r="A8" s="275"/>
      <c r="B8" s="277"/>
      <c r="C8" s="275"/>
      <c r="D8" s="275"/>
    </row>
    <row r="9" spans="1:4" ht="63.75" customHeight="1">
      <c r="A9" s="275"/>
      <c r="B9" s="277"/>
      <c r="C9" s="275"/>
      <c r="D9" s="275"/>
    </row>
    <row r="10" spans="1:4" ht="15.75">
      <c r="A10" s="19" t="s">
        <v>3</v>
      </c>
      <c r="B10" s="19" t="s">
        <v>4</v>
      </c>
      <c r="C10" s="20">
        <f>C11+C16+C23+C31+C34</f>
        <v>5368.3</v>
      </c>
      <c r="D10" s="20">
        <f>D11+D16+D23+D31+D34+D40</f>
        <v>2392.0500000000002</v>
      </c>
    </row>
    <row r="11" spans="1:4" ht="15.75" customHeight="1">
      <c r="A11" s="271" t="s">
        <v>5</v>
      </c>
      <c r="B11" s="271" t="s">
        <v>6</v>
      </c>
      <c r="C11" s="276">
        <f>C13</f>
        <v>3850</v>
      </c>
      <c r="D11" s="276">
        <f>D13</f>
        <v>805.8</v>
      </c>
    </row>
    <row r="12" spans="1:4" ht="0.75" customHeight="1">
      <c r="A12" s="271"/>
      <c r="B12" s="271"/>
      <c r="C12" s="276"/>
      <c r="D12" s="276"/>
    </row>
    <row r="13" spans="1:4" ht="22.5" customHeight="1">
      <c r="A13" s="21" t="s">
        <v>7</v>
      </c>
      <c r="B13" s="22" t="s">
        <v>8</v>
      </c>
      <c r="C13" s="23">
        <f>C14+C15</f>
        <v>3850</v>
      </c>
      <c r="D13" s="23">
        <f>D14+D15</f>
        <v>805.8</v>
      </c>
    </row>
    <row r="14" spans="1:4" ht="84.75" customHeight="1">
      <c r="A14" s="24" t="s">
        <v>9</v>
      </c>
      <c r="B14" s="25" t="s">
        <v>125</v>
      </c>
      <c r="C14" s="26">
        <v>3850</v>
      </c>
      <c r="D14" s="1">
        <v>805.8</v>
      </c>
    </row>
    <row r="15" spans="1:4" ht="47.25" hidden="1">
      <c r="A15" s="24" t="s">
        <v>308</v>
      </c>
      <c r="B15" s="64" t="s">
        <v>309</v>
      </c>
      <c r="C15" s="26"/>
      <c r="D15" s="80"/>
    </row>
    <row r="16" spans="1:4" ht="18.75" customHeight="1">
      <c r="A16" s="27" t="s">
        <v>10</v>
      </c>
      <c r="B16" s="28" t="s">
        <v>11</v>
      </c>
      <c r="C16" s="29">
        <f>C19+C17</f>
        <v>1301.3</v>
      </c>
      <c r="D16" s="270">
        <f>D19+D17</f>
        <v>1524</v>
      </c>
    </row>
    <row r="17" spans="1:4" ht="31.5" hidden="1">
      <c r="A17" s="21" t="s">
        <v>288</v>
      </c>
      <c r="B17" s="22" t="s">
        <v>285</v>
      </c>
      <c r="C17" s="74">
        <f>C18</f>
        <v>0</v>
      </c>
      <c r="D17" s="73"/>
    </row>
    <row r="18" spans="1:4" ht="31.5" hidden="1">
      <c r="A18" s="24" t="s">
        <v>279</v>
      </c>
      <c r="B18" s="64" t="s">
        <v>278</v>
      </c>
      <c r="C18" s="75"/>
      <c r="D18" s="73"/>
    </row>
    <row r="19" spans="1:4" ht="21.75" customHeight="1">
      <c r="A19" s="21" t="s">
        <v>12</v>
      </c>
      <c r="B19" s="22" t="s">
        <v>13</v>
      </c>
      <c r="C19" s="30">
        <f>C20</f>
        <v>1301.3</v>
      </c>
      <c r="D19" s="30">
        <f>D20</f>
        <v>1524</v>
      </c>
    </row>
    <row r="20" spans="1:4" ht="20.25" customHeight="1">
      <c r="A20" s="24" t="s">
        <v>14</v>
      </c>
      <c r="B20" s="25" t="s">
        <v>13</v>
      </c>
      <c r="C20" s="26">
        <v>1301.3</v>
      </c>
      <c r="D20" s="1">
        <v>1524</v>
      </c>
    </row>
    <row r="21" spans="1:4" ht="31.5" hidden="1">
      <c r="A21" s="72" t="s">
        <v>280</v>
      </c>
      <c r="B21" s="57" t="s">
        <v>278</v>
      </c>
      <c r="C21" s="58">
        <f>C22</f>
        <v>0</v>
      </c>
      <c r="D21" s="70"/>
    </row>
    <row r="22" spans="1:4" ht="31.5" hidden="1">
      <c r="A22" s="24" t="s">
        <v>279</v>
      </c>
      <c r="B22" s="71" t="s">
        <v>278</v>
      </c>
      <c r="C22" s="26"/>
      <c r="D22" s="70"/>
    </row>
    <row r="23" spans="1:4" ht="16.5" customHeight="1">
      <c r="A23" s="27" t="s">
        <v>15</v>
      </c>
      <c r="B23" s="28" t="s">
        <v>140</v>
      </c>
      <c r="C23" s="29">
        <f>C24+C26</f>
        <v>91.5</v>
      </c>
      <c r="D23" s="270">
        <f>D24+D26</f>
        <v>14.350000000000001</v>
      </c>
    </row>
    <row r="24" spans="1:4" ht="20.25" customHeight="1">
      <c r="A24" s="21" t="s">
        <v>16</v>
      </c>
      <c r="B24" s="22" t="s">
        <v>17</v>
      </c>
      <c r="C24" s="23">
        <f>C25</f>
        <v>3</v>
      </c>
      <c r="D24" s="23">
        <f>D25</f>
        <v>0.05</v>
      </c>
    </row>
    <row r="25" spans="1:4" ht="45.75" customHeight="1">
      <c r="A25" s="24" t="s">
        <v>18</v>
      </c>
      <c r="B25" s="85" t="s">
        <v>324</v>
      </c>
      <c r="C25" s="26">
        <v>3</v>
      </c>
      <c r="D25" s="1">
        <v>0.05</v>
      </c>
    </row>
    <row r="26" spans="1:4" ht="15.75">
      <c r="A26" s="21" t="s">
        <v>19</v>
      </c>
      <c r="B26" s="22" t="s">
        <v>20</v>
      </c>
      <c r="C26" s="23">
        <f>C27+C29</f>
        <v>88.5</v>
      </c>
      <c r="D26" s="23">
        <f>D27+D29</f>
        <v>14.3</v>
      </c>
    </row>
    <row r="27" spans="1:4" ht="15.75">
      <c r="A27" s="21" t="s">
        <v>134</v>
      </c>
      <c r="B27" s="22" t="s">
        <v>133</v>
      </c>
      <c r="C27" s="23">
        <f>C28</f>
        <v>69.3</v>
      </c>
      <c r="D27" s="23">
        <f>D28</f>
        <v>14.3</v>
      </c>
    </row>
    <row r="28" spans="1:4" ht="30" customHeight="1">
      <c r="A28" s="24" t="s">
        <v>126</v>
      </c>
      <c r="B28" s="31" t="s">
        <v>127</v>
      </c>
      <c r="C28" s="32">
        <v>69.3</v>
      </c>
      <c r="D28" s="1">
        <v>14.3</v>
      </c>
    </row>
    <row r="29" spans="1:4" ht="15.75" customHeight="1">
      <c r="A29" s="33" t="s">
        <v>130</v>
      </c>
      <c r="B29" s="22" t="s">
        <v>131</v>
      </c>
      <c r="C29" s="30">
        <f>C30</f>
        <v>19.2</v>
      </c>
      <c r="D29" s="30">
        <f>D30</f>
        <v>0</v>
      </c>
    </row>
    <row r="30" spans="1:4" ht="49.5" customHeight="1">
      <c r="A30" s="24" t="s">
        <v>132</v>
      </c>
      <c r="B30" s="85" t="s">
        <v>128</v>
      </c>
      <c r="C30" s="32">
        <v>19.2</v>
      </c>
      <c r="D30" s="1">
        <v>0</v>
      </c>
    </row>
    <row r="31" spans="1:4" ht="19.5" customHeight="1">
      <c r="A31" s="27" t="s">
        <v>21</v>
      </c>
      <c r="B31" s="28" t="s">
        <v>136</v>
      </c>
      <c r="C31" s="29">
        <f>C32</f>
        <v>30.5</v>
      </c>
      <c r="D31" s="270">
        <f>D32</f>
        <v>13</v>
      </c>
    </row>
    <row r="32" spans="1:4" ht="47.25" customHeight="1">
      <c r="A32" s="27" t="s">
        <v>135</v>
      </c>
      <c r="B32" s="28" t="s">
        <v>137</v>
      </c>
      <c r="C32" s="29">
        <f>C33</f>
        <v>30.5</v>
      </c>
      <c r="D32" s="270">
        <f>D33</f>
        <v>13</v>
      </c>
    </row>
    <row r="33" spans="1:4" ht="81.75" customHeight="1">
      <c r="A33" s="24" t="s">
        <v>22</v>
      </c>
      <c r="B33" s="25" t="s">
        <v>23</v>
      </c>
      <c r="C33" s="26">
        <v>30.5</v>
      </c>
      <c r="D33" s="1">
        <v>13</v>
      </c>
    </row>
    <row r="34" spans="1:4" ht="31.5">
      <c r="A34" s="61" t="s">
        <v>237</v>
      </c>
      <c r="B34" s="61" t="s">
        <v>238</v>
      </c>
      <c r="C34" s="58">
        <f>C35</f>
        <v>95</v>
      </c>
      <c r="D34" s="58">
        <f>D35</f>
        <v>24.9</v>
      </c>
    </row>
    <row r="35" spans="1:4" ht="94.5">
      <c r="A35" s="61" t="s">
        <v>239</v>
      </c>
      <c r="B35" s="61" t="s">
        <v>241</v>
      </c>
      <c r="C35" s="58">
        <f>C36</f>
        <v>95</v>
      </c>
      <c r="D35" s="58">
        <f>D36</f>
        <v>24.9</v>
      </c>
    </row>
    <row r="36" spans="1:4" ht="94.5">
      <c r="A36" s="62" t="s">
        <v>240</v>
      </c>
      <c r="B36" s="63" t="s">
        <v>219</v>
      </c>
      <c r="C36" s="26">
        <v>95</v>
      </c>
      <c r="D36" s="59">
        <v>24.9</v>
      </c>
    </row>
    <row r="37" spans="1:4" ht="15.75" hidden="1">
      <c r="A37" s="82" t="s">
        <v>310</v>
      </c>
      <c r="B37" s="82" t="s">
        <v>315</v>
      </c>
      <c r="C37" s="58">
        <f>C38</f>
        <v>0</v>
      </c>
      <c r="D37" s="81"/>
    </row>
    <row r="38" spans="1:4" ht="63" hidden="1">
      <c r="A38" s="82" t="s">
        <v>311</v>
      </c>
      <c r="B38" s="82" t="s">
        <v>314</v>
      </c>
      <c r="C38" s="58">
        <f>C39</f>
        <v>0</v>
      </c>
      <c r="D38" s="81"/>
    </row>
    <row r="39" spans="1:4" ht="78.75" hidden="1">
      <c r="A39" s="62" t="s">
        <v>312</v>
      </c>
      <c r="B39" s="63" t="s">
        <v>313</v>
      </c>
      <c r="C39" s="26"/>
      <c r="D39" s="81"/>
    </row>
    <row r="40" spans="1:4" ht="15.75">
      <c r="A40" s="317" t="s">
        <v>382</v>
      </c>
      <c r="B40" s="317" t="s">
        <v>384</v>
      </c>
      <c r="C40" s="318">
        <v>0</v>
      </c>
      <c r="D40" s="319">
        <f>D41</f>
        <v>10</v>
      </c>
    </row>
    <row r="41" spans="1:4" ht="31.5">
      <c r="A41" s="62" t="s">
        <v>383</v>
      </c>
      <c r="B41" s="63" t="s">
        <v>381</v>
      </c>
      <c r="C41" s="311">
        <v>0</v>
      </c>
      <c r="D41" s="316">
        <v>10</v>
      </c>
    </row>
    <row r="42" spans="1:4" ht="15.75">
      <c r="A42" s="46" t="s">
        <v>24</v>
      </c>
      <c r="B42" s="46" t="s">
        <v>25</v>
      </c>
      <c r="C42" s="20">
        <f>C43+C111+C115</f>
        <v>14980.000000000002</v>
      </c>
      <c r="D42" s="20">
        <f>D43+D111+D115</f>
        <v>3106.7000000000003</v>
      </c>
    </row>
    <row r="43" spans="1:4" ht="28.5" customHeight="1">
      <c r="A43" s="47" t="s">
        <v>26</v>
      </c>
      <c r="B43" s="28" t="s">
        <v>27</v>
      </c>
      <c r="C43" s="29">
        <f>C44+C50+C54+C61</f>
        <v>15491.100000000002</v>
      </c>
      <c r="D43" s="270">
        <f>D44+D50+D54+D61</f>
        <v>3617.8</v>
      </c>
    </row>
    <row r="44" spans="1:4" ht="31.5" customHeight="1">
      <c r="A44" s="28" t="s">
        <v>236</v>
      </c>
      <c r="B44" s="28" t="s">
        <v>193</v>
      </c>
      <c r="C44" s="29">
        <f>C45+C47</f>
        <v>5352.2000000000007</v>
      </c>
      <c r="D44" s="270">
        <f>D45+D47</f>
        <v>1978.9</v>
      </c>
    </row>
    <row r="45" spans="1:4" ht="30.75" customHeight="1">
      <c r="A45" s="28" t="s">
        <v>235</v>
      </c>
      <c r="B45" s="28" t="s">
        <v>194</v>
      </c>
      <c r="C45" s="44">
        <f>C46</f>
        <v>584.1</v>
      </c>
      <c r="D45" s="270">
        <f>D46</f>
        <v>146</v>
      </c>
    </row>
    <row r="46" spans="1:4" ht="30" customHeight="1">
      <c r="A46" s="60" t="s">
        <v>234</v>
      </c>
      <c r="B46" s="87" t="s">
        <v>366</v>
      </c>
      <c r="C46" s="79">
        <v>584.1</v>
      </c>
      <c r="D46" s="1">
        <v>146</v>
      </c>
    </row>
    <row r="47" spans="1:4" ht="22.5" customHeight="1">
      <c r="A47" s="52" t="s">
        <v>258</v>
      </c>
      <c r="B47" s="52" t="s">
        <v>205</v>
      </c>
      <c r="C47" s="53">
        <f>C48</f>
        <v>4768.1000000000004</v>
      </c>
      <c r="D47" s="53">
        <f>D48</f>
        <v>1832.9</v>
      </c>
    </row>
    <row r="48" spans="1:4" ht="21.75" customHeight="1">
      <c r="A48" s="52" t="s">
        <v>259</v>
      </c>
      <c r="B48" s="52" t="s">
        <v>206</v>
      </c>
      <c r="C48" s="53">
        <f>C49</f>
        <v>4768.1000000000004</v>
      </c>
      <c r="D48" s="53">
        <f>D49</f>
        <v>1832.9</v>
      </c>
    </row>
    <row r="49" spans="1:4" ht="51.75" customHeight="1">
      <c r="A49" s="60" t="s">
        <v>233</v>
      </c>
      <c r="B49" s="87" t="s">
        <v>337</v>
      </c>
      <c r="C49" s="79">
        <f>3425.6+1342.5</f>
        <v>4768.1000000000004</v>
      </c>
      <c r="D49" s="51">
        <v>1832.9</v>
      </c>
    </row>
    <row r="50" spans="1:4" ht="40.5" customHeight="1">
      <c r="A50" s="57" t="s">
        <v>260</v>
      </c>
      <c r="B50" s="57" t="s">
        <v>211</v>
      </c>
      <c r="C50" s="58">
        <f>C51</f>
        <v>60</v>
      </c>
      <c r="D50" s="308">
        <f>D51</f>
        <v>0</v>
      </c>
    </row>
    <row r="51" spans="1:4" ht="25.5" customHeight="1">
      <c r="A51" s="57" t="s">
        <v>261</v>
      </c>
      <c r="B51" s="57" t="s">
        <v>212</v>
      </c>
      <c r="C51" s="58">
        <f>C52</f>
        <v>60</v>
      </c>
      <c r="D51" s="308">
        <f>D52</f>
        <v>0</v>
      </c>
    </row>
    <row r="52" spans="1:4" ht="24.75" customHeight="1">
      <c r="A52" s="57" t="s">
        <v>262</v>
      </c>
      <c r="B52" s="57" t="s">
        <v>185</v>
      </c>
      <c r="C52" s="58">
        <f>C53</f>
        <v>60</v>
      </c>
      <c r="D52" s="308">
        <f>D53</f>
        <v>0</v>
      </c>
    </row>
    <row r="53" spans="1:4" ht="61.5" customHeight="1">
      <c r="A53" s="64" t="s">
        <v>232</v>
      </c>
      <c r="B53" s="269" t="s">
        <v>220</v>
      </c>
      <c r="C53" s="79">
        <v>60</v>
      </c>
      <c r="D53" s="309">
        <v>0</v>
      </c>
    </row>
    <row r="54" spans="1:4" ht="34.5" customHeight="1">
      <c r="A54" s="28" t="s">
        <v>230</v>
      </c>
      <c r="B54" s="28" t="s">
        <v>195</v>
      </c>
      <c r="C54" s="29">
        <f>C59+C55</f>
        <v>74.7</v>
      </c>
      <c r="D54" s="270">
        <f>D59+D55</f>
        <v>26</v>
      </c>
    </row>
    <row r="55" spans="1:4" ht="46.5" customHeight="1">
      <c r="A55" s="28" t="s">
        <v>229</v>
      </c>
      <c r="B55" s="35" t="s">
        <v>142</v>
      </c>
      <c r="C55" s="29">
        <f>C56</f>
        <v>13.4</v>
      </c>
      <c r="D55" s="270">
        <f>D56</f>
        <v>13.4</v>
      </c>
    </row>
    <row r="56" spans="1:4" ht="48" customHeight="1">
      <c r="A56" s="28" t="s">
        <v>228</v>
      </c>
      <c r="B56" s="35" t="s">
        <v>143</v>
      </c>
      <c r="C56" s="29">
        <f>C57+C58</f>
        <v>13.4</v>
      </c>
      <c r="D56" s="270">
        <f>D57+D58</f>
        <v>13.4</v>
      </c>
    </row>
    <row r="57" spans="1:4" ht="65.25" customHeight="1">
      <c r="A57" s="60" t="s">
        <v>231</v>
      </c>
      <c r="B57" s="25" t="s">
        <v>184</v>
      </c>
      <c r="C57" s="79">
        <v>13.4</v>
      </c>
      <c r="D57" s="45">
        <v>13.4</v>
      </c>
    </row>
    <row r="58" spans="1:4" ht="76.5" hidden="1" customHeight="1">
      <c r="A58" s="25" t="s">
        <v>196</v>
      </c>
      <c r="B58" s="36" t="s">
        <v>320</v>
      </c>
      <c r="C58" s="26"/>
      <c r="D58" s="54"/>
    </row>
    <row r="59" spans="1:4" ht="48" customHeight="1">
      <c r="A59" s="28" t="s">
        <v>227</v>
      </c>
      <c r="B59" s="35" t="s">
        <v>141</v>
      </c>
      <c r="C59" s="29">
        <f>C60</f>
        <v>61.3</v>
      </c>
      <c r="D59" s="270">
        <f>D60</f>
        <v>12.6</v>
      </c>
    </row>
    <row r="60" spans="1:4" ht="53.25" customHeight="1">
      <c r="A60" s="60" t="s">
        <v>226</v>
      </c>
      <c r="B60" s="36" t="s">
        <v>186</v>
      </c>
      <c r="C60" s="79">
        <v>61.3</v>
      </c>
      <c r="D60" s="1">
        <v>12.6</v>
      </c>
    </row>
    <row r="61" spans="1:4" ht="24" customHeight="1">
      <c r="A61" s="28" t="s">
        <v>225</v>
      </c>
      <c r="B61" s="28" t="s">
        <v>28</v>
      </c>
      <c r="C61" s="29">
        <f>C62+C75</f>
        <v>10004.200000000001</v>
      </c>
      <c r="D61" s="270">
        <f>D62+D75</f>
        <v>1612.8999999999999</v>
      </c>
    </row>
    <row r="62" spans="1:4" ht="66.75" customHeight="1">
      <c r="A62" s="28" t="s">
        <v>224</v>
      </c>
      <c r="B62" s="28" t="s">
        <v>199</v>
      </c>
      <c r="C62" s="44">
        <f>C63+C72</f>
        <v>924.6</v>
      </c>
      <c r="D62" s="270">
        <f>D63+D72</f>
        <v>34</v>
      </c>
    </row>
    <row r="63" spans="1:4" ht="79.5" customHeight="1">
      <c r="A63" s="48" t="s">
        <v>223</v>
      </c>
      <c r="B63" s="48" t="s">
        <v>201</v>
      </c>
      <c r="C63" s="49">
        <f>C64+C68</f>
        <v>45.2</v>
      </c>
      <c r="D63" s="49">
        <f>D64+D68</f>
        <v>34</v>
      </c>
    </row>
    <row r="64" spans="1:4" ht="47.25">
      <c r="A64" s="48" t="s">
        <v>223</v>
      </c>
      <c r="B64" s="48" t="s">
        <v>342</v>
      </c>
      <c r="C64" s="49">
        <f>C65</f>
        <v>11.2</v>
      </c>
      <c r="D64" s="312">
        <f>D65</f>
        <v>0</v>
      </c>
    </row>
    <row r="65" spans="1:4" ht="47.25">
      <c r="A65" s="77" t="s">
        <v>223</v>
      </c>
      <c r="B65" s="78" t="s">
        <v>343</v>
      </c>
      <c r="C65" s="79">
        <f>C66</f>
        <v>11.2</v>
      </c>
      <c r="D65" s="313">
        <v>0</v>
      </c>
    </row>
    <row r="66" spans="1:4" ht="33" customHeight="1">
      <c r="A66" s="37" t="s">
        <v>223</v>
      </c>
      <c r="B66" s="38" t="s">
        <v>101</v>
      </c>
      <c r="C66" s="79">
        <v>11.2</v>
      </c>
      <c r="D66" s="43">
        <v>0</v>
      </c>
    </row>
    <row r="67" spans="1:4" ht="33" hidden="1" customHeight="1">
      <c r="A67" s="37" t="s">
        <v>200</v>
      </c>
      <c r="B67" s="38"/>
      <c r="C67" s="79"/>
      <c r="D67" s="54"/>
    </row>
    <row r="68" spans="1:4" ht="47.25">
      <c r="A68" s="42" t="s">
        <v>223</v>
      </c>
      <c r="B68" s="55" t="s">
        <v>367</v>
      </c>
      <c r="C68" s="23">
        <f>C69</f>
        <v>34</v>
      </c>
      <c r="D68" s="23">
        <f>D69</f>
        <v>34</v>
      </c>
    </row>
    <row r="69" spans="1:4" ht="47.25">
      <c r="A69" s="37" t="s">
        <v>223</v>
      </c>
      <c r="B69" s="38" t="s">
        <v>368</v>
      </c>
      <c r="C69" s="26">
        <v>34</v>
      </c>
      <c r="D69" s="26">
        <v>34</v>
      </c>
    </row>
    <row r="70" spans="1:4" ht="21.75" customHeight="1">
      <c r="A70" s="37" t="s">
        <v>223</v>
      </c>
      <c r="B70" s="38" t="s">
        <v>346</v>
      </c>
      <c r="C70" s="79">
        <v>34</v>
      </c>
      <c r="D70" s="79">
        <v>34</v>
      </c>
    </row>
    <row r="71" spans="1:4" ht="33" hidden="1" customHeight="1">
      <c r="A71" s="37" t="s">
        <v>200</v>
      </c>
      <c r="B71" s="38"/>
      <c r="C71" s="26"/>
      <c r="D71" s="54"/>
    </row>
    <row r="72" spans="1:4" ht="48" customHeight="1">
      <c r="A72" s="42" t="s">
        <v>223</v>
      </c>
      <c r="B72" s="55" t="s">
        <v>345</v>
      </c>
      <c r="C72" s="23">
        <f>C73</f>
        <v>879.4</v>
      </c>
      <c r="D72" s="310">
        <f>D73</f>
        <v>0</v>
      </c>
    </row>
    <row r="73" spans="1:4" ht="45.75" customHeight="1">
      <c r="A73" s="37" t="s">
        <v>223</v>
      </c>
      <c r="B73" s="38" t="s">
        <v>369</v>
      </c>
      <c r="C73" s="26">
        <f>C74</f>
        <v>879.4</v>
      </c>
      <c r="D73" s="311">
        <f>D74</f>
        <v>0</v>
      </c>
    </row>
    <row r="74" spans="1:4" ht="33" customHeight="1">
      <c r="A74" s="37" t="s">
        <v>223</v>
      </c>
      <c r="B74" s="87" t="s">
        <v>348</v>
      </c>
      <c r="C74" s="79">
        <v>879.4</v>
      </c>
      <c r="D74" s="309">
        <v>0</v>
      </c>
    </row>
    <row r="75" spans="1:4" ht="36" customHeight="1">
      <c r="A75" s="52" t="s">
        <v>273</v>
      </c>
      <c r="B75" s="52" t="s">
        <v>197</v>
      </c>
      <c r="C75" s="53">
        <f>C76</f>
        <v>9079.6</v>
      </c>
      <c r="D75" s="53">
        <f>D76</f>
        <v>1578.8999999999999</v>
      </c>
    </row>
    <row r="76" spans="1:4" ht="34.5" customHeight="1">
      <c r="A76" s="52" t="s">
        <v>272</v>
      </c>
      <c r="B76" s="52" t="s">
        <v>187</v>
      </c>
      <c r="C76" s="53">
        <f>C77+C88+C99+C109+C96+C106</f>
        <v>9079.6</v>
      </c>
      <c r="D76" s="53">
        <f>D77+D88+D99+D109+D96+D106</f>
        <v>1578.8999999999999</v>
      </c>
    </row>
    <row r="77" spans="1:4" ht="63" customHeight="1">
      <c r="A77" s="22" t="s">
        <v>221</v>
      </c>
      <c r="B77" s="22" t="s">
        <v>340</v>
      </c>
      <c r="C77" s="23">
        <f>C82+C86</f>
        <v>6374.7000000000007</v>
      </c>
      <c r="D77" s="23">
        <f>D82+D86</f>
        <v>1411.1</v>
      </c>
    </row>
    <row r="78" spans="1:4" ht="31.5" hidden="1">
      <c r="A78" s="64" t="s">
        <v>221</v>
      </c>
      <c r="B78" s="64" t="s">
        <v>292</v>
      </c>
      <c r="C78" s="26">
        <f>C79</f>
        <v>0</v>
      </c>
      <c r="D78" s="76"/>
    </row>
    <row r="79" spans="1:4" ht="31.5" hidden="1">
      <c r="A79" s="64" t="s">
        <v>221</v>
      </c>
      <c r="B79" s="64" t="s">
        <v>290</v>
      </c>
      <c r="C79" s="26">
        <f>C80</f>
        <v>0</v>
      </c>
      <c r="D79" s="76"/>
    </row>
    <row r="80" spans="1:4" ht="47.25" hidden="1">
      <c r="A80" s="64" t="s">
        <v>221</v>
      </c>
      <c r="B80" s="64" t="s">
        <v>291</v>
      </c>
      <c r="C80" s="26"/>
      <c r="D80" s="76"/>
    </row>
    <row r="81" spans="1:4" ht="48.75" hidden="1" customHeight="1">
      <c r="A81" s="64" t="s">
        <v>221</v>
      </c>
      <c r="B81" s="64" t="s">
        <v>293</v>
      </c>
      <c r="C81" s="26">
        <f>C82</f>
        <v>6341.7000000000007</v>
      </c>
      <c r="D81" s="76"/>
    </row>
    <row r="82" spans="1:4" ht="63">
      <c r="A82" s="22" t="s">
        <v>221</v>
      </c>
      <c r="B82" s="34" t="s">
        <v>263</v>
      </c>
      <c r="C82" s="23">
        <f>C83+C85</f>
        <v>6341.7000000000007</v>
      </c>
      <c r="D82" s="23">
        <f>D83+D85</f>
        <v>1411.1</v>
      </c>
    </row>
    <row r="83" spans="1:4" ht="31.5">
      <c r="A83" s="60" t="s">
        <v>221</v>
      </c>
      <c r="B83" s="50" t="s">
        <v>264</v>
      </c>
      <c r="C83" s="79">
        <v>4394.6000000000004</v>
      </c>
      <c r="D83" s="79">
        <v>1086.5999999999999</v>
      </c>
    </row>
    <row r="84" spans="1:4" ht="15" hidden="1" customHeight="1">
      <c r="A84" s="37"/>
      <c r="B84" s="50" t="s">
        <v>202</v>
      </c>
      <c r="C84" s="79"/>
      <c r="D84" s="45"/>
    </row>
    <row r="85" spans="1:4" ht="47.25">
      <c r="A85" s="60" t="s">
        <v>221</v>
      </c>
      <c r="B85" s="50" t="s">
        <v>266</v>
      </c>
      <c r="C85" s="79">
        <v>1947.1</v>
      </c>
      <c r="D85" s="79">
        <v>324.5</v>
      </c>
    </row>
    <row r="86" spans="1:4" ht="47.25">
      <c r="A86" s="22" t="s">
        <v>221</v>
      </c>
      <c r="B86" s="252" t="s">
        <v>339</v>
      </c>
      <c r="C86" s="89">
        <f>C87</f>
        <v>33</v>
      </c>
      <c r="D86" s="89">
        <f>D87</f>
        <v>0</v>
      </c>
    </row>
    <row r="87" spans="1:4" ht="47.25">
      <c r="A87" s="87" t="s">
        <v>221</v>
      </c>
      <c r="B87" s="88" t="s">
        <v>336</v>
      </c>
      <c r="C87" s="90">
        <v>33</v>
      </c>
      <c r="D87" s="90">
        <v>0</v>
      </c>
    </row>
    <row r="88" spans="1:4" ht="64.5" customHeight="1">
      <c r="A88" s="42" t="s">
        <v>221</v>
      </c>
      <c r="B88" s="34" t="s">
        <v>341</v>
      </c>
      <c r="C88" s="23">
        <f>C93</f>
        <v>987.30000000000007</v>
      </c>
      <c r="D88" s="23">
        <f>D93</f>
        <v>117.3</v>
      </c>
    </row>
    <row r="89" spans="1:4" ht="63" hidden="1">
      <c r="A89" s="37" t="s">
        <v>221</v>
      </c>
      <c r="B89" s="50" t="s">
        <v>294</v>
      </c>
      <c r="C89" s="26">
        <f>C90</f>
        <v>0</v>
      </c>
      <c r="D89" s="76"/>
    </row>
    <row r="90" spans="1:4" ht="79.5" hidden="1" customHeight="1">
      <c r="A90" s="37" t="s">
        <v>221</v>
      </c>
      <c r="B90" s="50" t="s">
        <v>295</v>
      </c>
      <c r="C90" s="26">
        <f>C91+C92</f>
        <v>0</v>
      </c>
      <c r="D90" s="76"/>
    </row>
    <row r="91" spans="1:4" ht="49.5" hidden="1" customHeight="1">
      <c r="A91" s="37" t="s">
        <v>221</v>
      </c>
      <c r="B91" s="50" t="s">
        <v>296</v>
      </c>
      <c r="C91" s="26"/>
      <c r="D91" s="76"/>
    </row>
    <row r="92" spans="1:4" ht="49.5" hidden="1" customHeight="1">
      <c r="A92" s="37" t="s">
        <v>221</v>
      </c>
      <c r="B92" s="50" t="s">
        <v>297</v>
      </c>
      <c r="C92" s="26"/>
      <c r="D92" s="76"/>
    </row>
    <row r="93" spans="1:4" ht="63.75" customHeight="1">
      <c r="A93" s="37" t="s">
        <v>221</v>
      </c>
      <c r="B93" s="87" t="s">
        <v>370</v>
      </c>
      <c r="C93" s="79">
        <f>C94+C95</f>
        <v>987.30000000000007</v>
      </c>
      <c r="D93" s="79">
        <f>D94+D95</f>
        <v>117.3</v>
      </c>
    </row>
    <row r="94" spans="1:4" ht="17.25" customHeight="1">
      <c r="A94" s="37" t="s">
        <v>221</v>
      </c>
      <c r="B94" s="25" t="s">
        <v>138</v>
      </c>
      <c r="C94" s="79">
        <v>72.599999999999994</v>
      </c>
      <c r="D94" s="1">
        <v>0</v>
      </c>
    </row>
    <row r="95" spans="1:4" ht="18" customHeight="1">
      <c r="A95" s="37" t="s">
        <v>221</v>
      </c>
      <c r="B95" s="25" t="s">
        <v>73</v>
      </c>
      <c r="C95" s="79">
        <v>914.7</v>
      </c>
      <c r="D95" s="1">
        <v>117.3</v>
      </c>
    </row>
    <row r="96" spans="1:4" ht="47.25">
      <c r="A96" s="84" t="s">
        <v>221</v>
      </c>
      <c r="B96" s="34" t="s">
        <v>322</v>
      </c>
      <c r="C96" s="30">
        <f>C97</f>
        <v>43.6</v>
      </c>
      <c r="D96" s="314">
        <f>D97</f>
        <v>0</v>
      </c>
    </row>
    <row r="97" spans="1:4" ht="46.5" customHeight="1">
      <c r="A97" s="37" t="s">
        <v>221</v>
      </c>
      <c r="B97" s="83" t="s">
        <v>323</v>
      </c>
      <c r="C97" s="26">
        <f>C98</f>
        <v>43.6</v>
      </c>
      <c r="D97" s="311">
        <f>D98</f>
        <v>0</v>
      </c>
    </row>
    <row r="98" spans="1:4" ht="85.5" customHeight="1">
      <c r="A98" s="37" t="s">
        <v>221</v>
      </c>
      <c r="B98" s="87" t="s">
        <v>371</v>
      </c>
      <c r="C98" s="79">
        <v>43.6</v>
      </c>
      <c r="D98" s="313">
        <v>0</v>
      </c>
    </row>
    <row r="99" spans="1:4" ht="47.25">
      <c r="A99" s="42" t="s">
        <v>221</v>
      </c>
      <c r="B99" s="22" t="s">
        <v>344</v>
      </c>
      <c r="C99" s="23">
        <f>C100</f>
        <v>1623.5</v>
      </c>
      <c r="D99" s="23">
        <f>D100</f>
        <v>50.5</v>
      </c>
    </row>
    <row r="100" spans="1:4" ht="47.25">
      <c r="A100" s="37" t="s">
        <v>221</v>
      </c>
      <c r="B100" s="38" t="s">
        <v>343</v>
      </c>
      <c r="C100" s="26">
        <f>C103+C104+C105</f>
        <v>1623.5</v>
      </c>
      <c r="D100" s="26">
        <f>D103+D104+D105</f>
        <v>50.5</v>
      </c>
    </row>
    <row r="101" spans="1:4" ht="30" hidden="1" customHeight="1">
      <c r="A101" s="37" t="s">
        <v>198</v>
      </c>
      <c r="B101" s="38" t="s">
        <v>139</v>
      </c>
      <c r="C101" s="26"/>
      <c r="D101" s="1"/>
    </row>
    <row r="102" spans="1:4" ht="31.5" hidden="1">
      <c r="A102" s="83" t="s">
        <v>221</v>
      </c>
      <c r="B102" s="39" t="s">
        <v>222</v>
      </c>
      <c r="C102" s="26">
        <v>0</v>
      </c>
      <c r="D102" s="1"/>
    </row>
    <row r="103" spans="1:4" ht="47.25">
      <c r="A103" s="83" t="s">
        <v>221</v>
      </c>
      <c r="B103" s="39" t="s">
        <v>321</v>
      </c>
      <c r="C103" s="79">
        <v>148.6</v>
      </c>
      <c r="D103" s="315">
        <v>35.799999999999997</v>
      </c>
    </row>
    <row r="104" spans="1:4" ht="31.5">
      <c r="A104" s="87" t="s">
        <v>221</v>
      </c>
      <c r="B104" s="38" t="s">
        <v>222</v>
      </c>
      <c r="C104" s="79">
        <v>29.4</v>
      </c>
      <c r="D104" s="249">
        <v>14.7</v>
      </c>
    </row>
    <row r="105" spans="1:4" ht="63">
      <c r="A105" s="87" t="s">
        <v>221</v>
      </c>
      <c r="B105" s="38" t="s">
        <v>347</v>
      </c>
      <c r="C105" s="79">
        <v>1445.5</v>
      </c>
      <c r="D105" s="313">
        <v>0</v>
      </c>
    </row>
    <row r="106" spans="1:4" ht="15.75" hidden="1">
      <c r="A106" s="22"/>
      <c r="B106" s="34"/>
      <c r="C106" s="89"/>
      <c r="D106" s="86"/>
    </row>
    <row r="107" spans="1:4" ht="15.75" hidden="1">
      <c r="A107" s="87"/>
      <c r="B107" s="88"/>
      <c r="C107" s="90"/>
      <c r="D107" s="86"/>
    </row>
    <row r="108" spans="1:4" ht="15.75" hidden="1">
      <c r="A108" s="87"/>
      <c r="B108" s="88"/>
      <c r="C108" s="90"/>
      <c r="D108" s="86"/>
    </row>
    <row r="109" spans="1:4" ht="36" customHeight="1">
      <c r="A109" s="22" t="s">
        <v>221</v>
      </c>
      <c r="B109" s="56" t="s">
        <v>209</v>
      </c>
      <c r="C109" s="49">
        <f>C110</f>
        <v>50.5</v>
      </c>
      <c r="D109" s="312">
        <f>D110</f>
        <v>0</v>
      </c>
    </row>
    <row r="110" spans="1:4" ht="20.25" customHeight="1">
      <c r="A110" s="60" t="s">
        <v>221</v>
      </c>
      <c r="B110" s="39" t="s">
        <v>210</v>
      </c>
      <c r="C110" s="79">
        <v>50.5</v>
      </c>
      <c r="D110" s="54">
        <v>0</v>
      </c>
    </row>
    <row r="111" spans="1:4" ht="48.75" hidden="1">
      <c r="A111" s="67" t="s">
        <v>274</v>
      </c>
      <c r="B111" s="68" t="s">
        <v>286</v>
      </c>
      <c r="C111" s="58">
        <f>C112</f>
        <v>0</v>
      </c>
      <c r="D111" s="65"/>
    </row>
    <row r="112" spans="1:4" ht="94.5" hidden="1">
      <c r="A112" s="69" t="s">
        <v>282</v>
      </c>
      <c r="B112" s="39" t="s">
        <v>287</v>
      </c>
      <c r="C112" s="26">
        <f>C113</f>
        <v>0</v>
      </c>
      <c r="D112" s="65"/>
    </row>
    <row r="113" spans="1:4" ht="94.5" hidden="1">
      <c r="A113" s="69" t="s">
        <v>283</v>
      </c>
      <c r="B113" s="39" t="s">
        <v>289</v>
      </c>
      <c r="C113" s="26">
        <f>C114</f>
        <v>0</v>
      </c>
      <c r="D113" s="65"/>
    </row>
    <row r="114" spans="1:4" ht="63" hidden="1">
      <c r="A114" s="69" t="s">
        <v>284</v>
      </c>
      <c r="B114" s="39" t="s">
        <v>275</v>
      </c>
      <c r="C114" s="26"/>
      <c r="D114" s="65"/>
    </row>
    <row r="115" spans="1:4" ht="47.25">
      <c r="A115" s="22" t="s">
        <v>364</v>
      </c>
      <c r="B115" s="56" t="s">
        <v>372</v>
      </c>
      <c r="C115" s="250">
        <f>C116</f>
        <v>-511.1</v>
      </c>
      <c r="D115" s="250">
        <f>D116</f>
        <v>-511.1</v>
      </c>
    </row>
    <row r="116" spans="1:4" ht="47.25">
      <c r="A116" s="87" t="s">
        <v>365</v>
      </c>
      <c r="B116" s="39" t="s">
        <v>319</v>
      </c>
      <c r="C116" s="251">
        <v>-511.1</v>
      </c>
      <c r="D116" s="251">
        <v>-511.1</v>
      </c>
    </row>
    <row r="117" spans="1:4" ht="15.75">
      <c r="A117" s="40"/>
      <c r="B117" s="40" t="s">
        <v>29</v>
      </c>
      <c r="C117" s="41">
        <f>C10+C42</f>
        <v>20348.300000000003</v>
      </c>
      <c r="D117" s="41">
        <f>D10+D42</f>
        <v>5498.75</v>
      </c>
    </row>
  </sheetData>
  <mergeCells count="12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  <mergeCell ref="D7:D9"/>
  </mergeCells>
  <phoneticPr fontId="2" type="noConversion"/>
  <pageMargins left="1.5748031496062993" right="0" top="0.39370078740157483" bottom="0" header="0.51181102362204722" footer="0.51181102362204722"/>
  <pageSetup paperSize="9" scale="7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D21"/>
  <sheetViews>
    <sheetView view="pageBreakPreview" workbookViewId="0">
      <selection activeCell="D10" sqref="D10"/>
    </sheetView>
  </sheetViews>
  <sheetFormatPr defaultRowHeight="12.75"/>
  <cols>
    <col min="1" max="1" width="64.7109375" style="2" customWidth="1"/>
    <col min="2" max="2" width="30.140625" style="2" customWidth="1"/>
    <col min="3" max="3" width="13.42578125" style="2" customWidth="1"/>
    <col min="4" max="16384" width="9.140625" style="2"/>
  </cols>
  <sheetData>
    <row r="1" spans="1:4" ht="12.75" customHeight="1">
      <c r="A1" s="7"/>
      <c r="B1" s="280" t="s">
        <v>376</v>
      </c>
      <c r="C1" s="280"/>
    </row>
    <row r="2" spans="1:4" ht="12.75" customHeight="1">
      <c r="A2" s="8"/>
      <c r="B2" s="280"/>
      <c r="C2" s="280"/>
    </row>
    <row r="3" spans="1:4" ht="12.75" customHeight="1">
      <c r="A3" s="8"/>
      <c r="B3" s="280"/>
      <c r="C3" s="280"/>
    </row>
    <row r="4" spans="1:4" ht="12.75" customHeight="1">
      <c r="A4" s="8"/>
      <c r="B4" s="280"/>
      <c r="C4" s="280"/>
    </row>
    <row r="5" spans="1:4" ht="51" customHeight="1">
      <c r="A5" s="8"/>
      <c r="B5" s="280"/>
      <c r="C5" s="280"/>
    </row>
    <row r="6" spans="1:4" ht="17.25" customHeight="1">
      <c r="A6" s="8"/>
      <c r="B6" s="280"/>
      <c r="C6" s="280"/>
    </row>
    <row r="7" spans="1:4" ht="29.25" customHeight="1">
      <c r="A7" s="279" t="s">
        <v>334</v>
      </c>
      <c r="B7" s="279"/>
      <c r="C7" s="279"/>
    </row>
    <row r="8" spans="1:4" ht="15">
      <c r="A8" s="3"/>
    </row>
    <row r="9" spans="1:4" ht="15.75" thickBot="1">
      <c r="A9" s="4"/>
      <c r="C9" s="66" t="s">
        <v>103</v>
      </c>
    </row>
    <row r="10" spans="1:4" ht="65.25" customHeight="1" thickBot="1">
      <c r="A10" s="10" t="s">
        <v>30</v>
      </c>
      <c r="B10" s="9" t="s">
        <v>181</v>
      </c>
      <c r="C10" s="320" t="s">
        <v>385</v>
      </c>
      <c r="D10" s="324" t="s">
        <v>386</v>
      </c>
    </row>
    <row r="11" spans="1:4" ht="15.75" thickBot="1">
      <c r="A11" s="5">
        <v>1</v>
      </c>
      <c r="B11" s="6">
        <v>2</v>
      </c>
      <c r="C11" s="321">
        <v>3</v>
      </c>
      <c r="D11" s="325">
        <v>4</v>
      </c>
    </row>
    <row r="12" spans="1:4" ht="15" customHeight="1" thickBot="1">
      <c r="A12" s="11" t="s">
        <v>204</v>
      </c>
      <c r="B12" s="12" t="s">
        <v>104</v>
      </c>
      <c r="C12" s="322">
        <f>C13</f>
        <v>0</v>
      </c>
      <c r="D12" s="325">
        <v>-16.3</v>
      </c>
    </row>
    <row r="13" spans="1:4" ht="32.25" customHeight="1" thickBot="1">
      <c r="A13" s="13" t="s">
        <v>180</v>
      </c>
      <c r="B13" s="12" t="s">
        <v>111</v>
      </c>
      <c r="C13" s="322">
        <f>C14+C18</f>
        <v>0</v>
      </c>
      <c r="D13" s="325">
        <v>-16.3</v>
      </c>
    </row>
    <row r="14" spans="1:4" ht="16.5" thickBot="1">
      <c r="A14" s="14" t="s">
        <v>105</v>
      </c>
      <c r="B14" s="15" t="s">
        <v>112</v>
      </c>
      <c r="C14" s="323">
        <f>C15</f>
        <v>-20348.300000000003</v>
      </c>
      <c r="D14" s="325">
        <v>-5998.7</v>
      </c>
    </row>
    <row r="15" spans="1:4" ht="16.5" thickBot="1">
      <c r="A15" s="14" t="s">
        <v>106</v>
      </c>
      <c r="B15" s="16" t="s">
        <v>113</v>
      </c>
      <c r="C15" s="323">
        <f>C16</f>
        <v>-20348.300000000003</v>
      </c>
      <c r="D15" s="325">
        <v>-5998.7</v>
      </c>
    </row>
    <row r="16" spans="1:4" ht="16.5" thickBot="1">
      <c r="A16" s="14" t="s">
        <v>107</v>
      </c>
      <c r="B16" s="16" t="s">
        <v>114</v>
      </c>
      <c r="C16" s="323">
        <f>C17</f>
        <v>-20348.300000000003</v>
      </c>
      <c r="D16" s="325">
        <v>-5998.7</v>
      </c>
    </row>
    <row r="17" spans="1:4" ht="32.25" thickBot="1">
      <c r="A17" s="14" t="s">
        <v>183</v>
      </c>
      <c r="B17" s="16" t="s">
        <v>115</v>
      </c>
      <c r="C17" s="323">
        <f>-'приложение 1'!C117</f>
        <v>-20348.300000000003</v>
      </c>
      <c r="D17" s="325">
        <v>-5998.7</v>
      </c>
    </row>
    <row r="18" spans="1:4" ht="18" customHeight="1" thickBot="1">
      <c r="A18" s="14" t="s">
        <v>108</v>
      </c>
      <c r="B18" s="16" t="s">
        <v>116</v>
      </c>
      <c r="C18" s="323">
        <f>C19</f>
        <v>20348.3</v>
      </c>
      <c r="D18" s="325">
        <v>5982.4</v>
      </c>
    </row>
    <row r="19" spans="1:4" ht="15.75" customHeight="1" thickBot="1">
      <c r="A19" s="14" t="s">
        <v>109</v>
      </c>
      <c r="B19" s="16" t="s">
        <v>117</v>
      </c>
      <c r="C19" s="323">
        <f>C20</f>
        <v>20348.3</v>
      </c>
      <c r="D19" s="325">
        <v>5982.4</v>
      </c>
    </row>
    <row r="20" spans="1:4" ht="18" customHeight="1" thickBot="1">
      <c r="A20" s="14" t="s">
        <v>110</v>
      </c>
      <c r="B20" s="16" t="s">
        <v>118</v>
      </c>
      <c r="C20" s="323">
        <f>C21</f>
        <v>20348.3</v>
      </c>
      <c r="D20" s="325">
        <v>5982.4</v>
      </c>
    </row>
    <row r="21" spans="1:4" ht="33" customHeight="1" thickBot="1">
      <c r="A21" s="14" t="s">
        <v>182</v>
      </c>
      <c r="B21" s="16" t="s">
        <v>119</v>
      </c>
      <c r="C21" s="323">
        <f>'приложение 2'!H10</f>
        <v>20348.3</v>
      </c>
      <c r="D21" s="325">
        <v>5982.4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I216"/>
  <sheetViews>
    <sheetView tabSelected="1" view="pageBreakPreview" zoomScale="110" zoomScaleNormal="115" zoomScaleSheetLayoutView="110" workbookViewId="0">
      <selection activeCell="E168" sqref="E168"/>
    </sheetView>
  </sheetViews>
  <sheetFormatPr defaultRowHeight="12.75"/>
  <cols>
    <col min="1" max="1" width="59.140625" style="92" customWidth="1"/>
    <col min="2" max="2" width="6.28515625" style="92" customWidth="1"/>
    <col min="3" max="3" width="6.7109375" style="92" customWidth="1"/>
    <col min="4" max="4" width="6.42578125" style="92" customWidth="1"/>
    <col min="5" max="5" width="12.5703125" style="92" customWidth="1"/>
    <col min="6" max="6" width="7.42578125" style="92" customWidth="1"/>
    <col min="7" max="7" width="9.140625" style="92" hidden="1" customWidth="1"/>
    <col min="8" max="8" width="13.28515625" style="92" customWidth="1"/>
    <col min="9" max="9" width="14.85546875" style="92" customWidth="1"/>
    <col min="10" max="16384" width="9.140625" style="92"/>
  </cols>
  <sheetData>
    <row r="1" spans="1:9">
      <c r="A1" s="91"/>
      <c r="B1" s="91"/>
      <c r="C1" s="303" t="s">
        <v>377</v>
      </c>
      <c r="D1" s="303"/>
      <c r="E1" s="303"/>
      <c r="F1" s="303"/>
      <c r="G1" s="303"/>
      <c r="H1" s="303"/>
    </row>
    <row r="2" spans="1:9">
      <c r="A2" s="93"/>
      <c r="B2" s="93"/>
      <c r="C2" s="303"/>
      <c r="D2" s="303"/>
      <c r="E2" s="303"/>
      <c r="F2" s="303"/>
      <c r="G2" s="303"/>
      <c r="H2" s="303"/>
    </row>
    <row r="3" spans="1:9">
      <c r="A3" s="93"/>
      <c r="B3" s="93"/>
      <c r="C3" s="303"/>
      <c r="D3" s="303"/>
      <c r="E3" s="303"/>
      <c r="F3" s="303"/>
      <c r="G3" s="303"/>
      <c r="H3" s="303"/>
    </row>
    <row r="4" spans="1:9">
      <c r="A4" s="94"/>
      <c r="B4" s="94"/>
      <c r="C4" s="303"/>
      <c r="D4" s="303"/>
      <c r="E4" s="303"/>
      <c r="F4" s="303"/>
      <c r="G4" s="303"/>
      <c r="H4" s="303"/>
    </row>
    <row r="5" spans="1:9" ht="61.5" customHeight="1">
      <c r="A5" s="301" t="s">
        <v>335</v>
      </c>
      <c r="B5" s="301"/>
      <c r="C5" s="301"/>
      <c r="D5" s="301"/>
      <c r="E5" s="301"/>
      <c r="F5" s="301"/>
      <c r="G5" s="301"/>
      <c r="H5" s="301"/>
    </row>
    <row r="6" spans="1:9">
      <c r="A6" s="95"/>
      <c r="B6" s="95"/>
      <c r="C6" s="95"/>
      <c r="D6" s="95"/>
      <c r="E6" s="95"/>
      <c r="F6" s="302"/>
      <c r="G6" s="302"/>
      <c r="H6" s="96" t="s">
        <v>103</v>
      </c>
    </row>
    <row r="7" spans="1:9" ht="14.25" customHeight="1">
      <c r="A7" s="305" t="s">
        <v>30</v>
      </c>
      <c r="B7" s="306" t="s">
        <v>31</v>
      </c>
      <c r="C7" s="304" t="s">
        <v>32</v>
      </c>
      <c r="D7" s="304" t="s">
        <v>33</v>
      </c>
      <c r="E7" s="304" t="s">
        <v>34</v>
      </c>
      <c r="F7" s="304" t="s">
        <v>35</v>
      </c>
      <c r="G7" s="304"/>
      <c r="H7" s="326" t="s">
        <v>385</v>
      </c>
      <c r="I7" s="326" t="s">
        <v>386</v>
      </c>
    </row>
    <row r="8" spans="1:9" ht="56.25" customHeight="1">
      <c r="A8" s="305"/>
      <c r="B8" s="307"/>
      <c r="C8" s="304"/>
      <c r="D8" s="304"/>
      <c r="E8" s="304"/>
      <c r="F8" s="304"/>
      <c r="G8" s="304"/>
      <c r="H8" s="327"/>
      <c r="I8" s="327"/>
    </row>
    <row r="9" spans="1:9">
      <c r="A9" s="98">
        <v>1</v>
      </c>
      <c r="B9" s="98">
        <v>2</v>
      </c>
      <c r="C9" s="98">
        <v>3</v>
      </c>
      <c r="D9" s="98">
        <v>4</v>
      </c>
      <c r="E9" s="98">
        <v>5</v>
      </c>
      <c r="F9" s="300">
        <v>6</v>
      </c>
      <c r="G9" s="300"/>
      <c r="H9" s="98">
        <v>7</v>
      </c>
      <c r="I9" s="328">
        <v>8</v>
      </c>
    </row>
    <row r="10" spans="1:9">
      <c r="A10" s="99" t="s">
        <v>36</v>
      </c>
      <c r="B10" s="99"/>
      <c r="C10" s="100"/>
      <c r="D10" s="101"/>
      <c r="E10" s="101"/>
      <c r="F10" s="282"/>
      <c r="G10" s="282"/>
      <c r="H10" s="102">
        <f>H11</f>
        <v>20348.3</v>
      </c>
      <c r="I10" s="102">
        <f>I11</f>
        <v>5482.5</v>
      </c>
    </row>
    <row r="11" spans="1:9" ht="25.5">
      <c r="A11" s="99" t="s">
        <v>120</v>
      </c>
      <c r="B11" s="99">
        <v>330</v>
      </c>
      <c r="C11" s="100"/>
      <c r="D11" s="101"/>
      <c r="E11" s="101"/>
      <c r="F11" s="101"/>
      <c r="G11" s="101"/>
      <c r="H11" s="102">
        <f>H12+H78+H84+H121+H164+H115</f>
        <v>20348.3</v>
      </c>
      <c r="I11" s="102">
        <f>I12+I78+I84+I121+I164+I115</f>
        <v>5482.5</v>
      </c>
    </row>
    <row r="12" spans="1:9" ht="15.75" customHeight="1">
      <c r="A12" s="99" t="s">
        <v>37</v>
      </c>
      <c r="B12" s="99">
        <v>330</v>
      </c>
      <c r="C12" s="103" t="s">
        <v>38</v>
      </c>
      <c r="D12" s="104"/>
      <c r="E12" s="105"/>
      <c r="F12" s="281"/>
      <c r="G12" s="281"/>
      <c r="H12" s="102">
        <f>H13+H27+H38+H46+H50</f>
        <v>14054.4</v>
      </c>
      <c r="I12" s="102">
        <f>I13+I27+I38+I46+I50</f>
        <v>4958.2</v>
      </c>
    </row>
    <row r="13" spans="1:9" ht="25.5" customHeight="1">
      <c r="A13" s="99" t="s">
        <v>40</v>
      </c>
      <c r="B13" s="99">
        <v>330</v>
      </c>
      <c r="C13" s="103" t="s">
        <v>38</v>
      </c>
      <c r="D13" s="104" t="s">
        <v>41</v>
      </c>
      <c r="E13" s="101"/>
      <c r="F13" s="282"/>
      <c r="G13" s="282"/>
      <c r="H13" s="102">
        <f>H14</f>
        <v>2162</v>
      </c>
      <c r="I13" s="102">
        <f>I14</f>
        <v>727.6</v>
      </c>
    </row>
    <row r="14" spans="1:9">
      <c r="A14" s="106" t="s">
        <v>42</v>
      </c>
      <c r="B14" s="106">
        <v>330</v>
      </c>
      <c r="C14" s="107" t="s">
        <v>38</v>
      </c>
      <c r="D14" s="108" t="s">
        <v>41</v>
      </c>
      <c r="E14" s="108" t="s">
        <v>144</v>
      </c>
      <c r="F14" s="282"/>
      <c r="G14" s="282"/>
      <c r="H14" s="109">
        <f>H15</f>
        <v>2162</v>
      </c>
      <c r="I14" s="109">
        <f>I15</f>
        <v>727.6</v>
      </c>
    </row>
    <row r="15" spans="1:9" ht="25.5">
      <c r="A15" s="106" t="s">
        <v>122</v>
      </c>
      <c r="B15" s="106">
        <v>330</v>
      </c>
      <c r="C15" s="107" t="s">
        <v>38</v>
      </c>
      <c r="D15" s="110" t="s">
        <v>41</v>
      </c>
      <c r="E15" s="110" t="s">
        <v>145</v>
      </c>
      <c r="F15" s="299"/>
      <c r="G15" s="299"/>
      <c r="H15" s="109">
        <f>H16</f>
        <v>2162</v>
      </c>
      <c r="I15" s="109">
        <f>I16</f>
        <v>727.6</v>
      </c>
    </row>
    <row r="16" spans="1:9" ht="51" customHeight="1">
      <c r="A16" s="111" t="s">
        <v>43</v>
      </c>
      <c r="B16" s="111">
        <v>330</v>
      </c>
      <c r="C16" s="112" t="s">
        <v>38</v>
      </c>
      <c r="D16" s="113" t="s">
        <v>41</v>
      </c>
      <c r="E16" s="113" t="s">
        <v>145</v>
      </c>
      <c r="F16" s="283">
        <v>100</v>
      </c>
      <c r="G16" s="283"/>
      <c r="H16" s="114">
        <v>2162</v>
      </c>
      <c r="I16" s="328">
        <v>727.6</v>
      </c>
    </row>
    <row r="17" spans="1:9" ht="39.75" hidden="1" customHeight="1">
      <c r="A17" s="115" t="s">
        <v>146</v>
      </c>
      <c r="B17" s="115">
        <v>330</v>
      </c>
      <c r="C17" s="116" t="s">
        <v>38</v>
      </c>
      <c r="D17" s="117" t="s">
        <v>64</v>
      </c>
      <c r="E17" s="117"/>
      <c r="F17" s="118"/>
      <c r="G17" s="118"/>
      <c r="H17" s="119">
        <f>H18</f>
        <v>0</v>
      </c>
      <c r="I17" s="328"/>
    </row>
    <row r="18" spans="1:9" ht="16.5" hidden="1" customHeight="1">
      <c r="A18" s="120" t="s">
        <v>147</v>
      </c>
      <c r="B18" s="120">
        <v>330</v>
      </c>
      <c r="C18" s="121" t="s">
        <v>38</v>
      </c>
      <c r="D18" s="122" t="s">
        <v>64</v>
      </c>
      <c r="E18" s="122" t="s">
        <v>148</v>
      </c>
      <c r="F18" s="123"/>
      <c r="G18" s="123"/>
      <c r="H18" s="124">
        <f>H19+H22</f>
        <v>0</v>
      </c>
      <c r="I18" s="328"/>
    </row>
    <row r="19" spans="1:9" ht="16.5" hidden="1" customHeight="1">
      <c r="A19" s="120" t="s">
        <v>153</v>
      </c>
      <c r="B19" s="120">
        <v>330</v>
      </c>
      <c r="C19" s="121" t="s">
        <v>38</v>
      </c>
      <c r="D19" s="122" t="s">
        <v>64</v>
      </c>
      <c r="E19" s="122" t="s">
        <v>154</v>
      </c>
      <c r="F19" s="123"/>
      <c r="G19" s="123"/>
      <c r="H19" s="124">
        <f>H20</f>
        <v>0</v>
      </c>
      <c r="I19" s="328"/>
    </row>
    <row r="20" spans="1:9" ht="28.5" hidden="1" customHeight="1">
      <c r="A20" s="120" t="s">
        <v>122</v>
      </c>
      <c r="B20" s="120">
        <v>330</v>
      </c>
      <c r="C20" s="121" t="s">
        <v>38</v>
      </c>
      <c r="D20" s="122" t="s">
        <v>64</v>
      </c>
      <c r="E20" s="122" t="s">
        <v>155</v>
      </c>
      <c r="F20" s="123"/>
      <c r="G20" s="123"/>
      <c r="H20" s="124">
        <f>H21</f>
        <v>0</v>
      </c>
      <c r="I20" s="328"/>
    </row>
    <row r="21" spans="1:9" ht="51.75" hidden="1" customHeight="1">
      <c r="A21" s="125" t="s">
        <v>43</v>
      </c>
      <c r="B21" s="125">
        <v>330</v>
      </c>
      <c r="C21" s="126" t="s">
        <v>38</v>
      </c>
      <c r="D21" s="127" t="s">
        <v>64</v>
      </c>
      <c r="E21" s="127" t="s">
        <v>155</v>
      </c>
      <c r="F21" s="128">
        <v>100</v>
      </c>
      <c r="G21" s="128"/>
      <c r="H21" s="129"/>
      <c r="I21" s="328"/>
    </row>
    <row r="22" spans="1:9" ht="16.5" hidden="1" customHeight="1">
      <c r="A22" s="120" t="s">
        <v>149</v>
      </c>
      <c r="B22" s="120">
        <v>330</v>
      </c>
      <c r="C22" s="121" t="s">
        <v>38</v>
      </c>
      <c r="D22" s="122" t="s">
        <v>64</v>
      </c>
      <c r="E22" s="122" t="s">
        <v>150</v>
      </c>
      <c r="F22" s="123"/>
      <c r="G22" s="123"/>
      <c r="H22" s="124">
        <f>H23</f>
        <v>0</v>
      </c>
      <c r="I22" s="328"/>
    </row>
    <row r="23" spans="1:9" ht="25.5" hidden="1" customHeight="1">
      <c r="A23" s="120" t="s">
        <v>122</v>
      </c>
      <c r="B23" s="120">
        <v>330</v>
      </c>
      <c r="C23" s="121" t="s">
        <v>38</v>
      </c>
      <c r="D23" s="122" t="s">
        <v>64</v>
      </c>
      <c r="E23" s="122" t="s">
        <v>151</v>
      </c>
      <c r="F23" s="123"/>
      <c r="G23" s="123"/>
      <c r="H23" s="124">
        <f>H25+H26</f>
        <v>0</v>
      </c>
      <c r="I23" s="328"/>
    </row>
    <row r="24" spans="1:9" ht="54" hidden="1" customHeight="1">
      <c r="A24" s="125" t="s">
        <v>43</v>
      </c>
      <c r="B24" s="125">
        <v>330</v>
      </c>
      <c r="C24" s="126" t="s">
        <v>38</v>
      </c>
      <c r="D24" s="127" t="s">
        <v>64</v>
      </c>
      <c r="E24" s="127" t="s">
        <v>151</v>
      </c>
      <c r="F24" s="128">
        <v>100</v>
      </c>
      <c r="G24" s="128"/>
      <c r="H24" s="130"/>
      <c r="I24" s="328"/>
    </row>
    <row r="25" spans="1:9" ht="27.75" hidden="1" customHeight="1">
      <c r="A25" s="125" t="s">
        <v>152</v>
      </c>
      <c r="B25" s="125">
        <v>330</v>
      </c>
      <c r="C25" s="126" t="s">
        <v>38</v>
      </c>
      <c r="D25" s="127" t="s">
        <v>64</v>
      </c>
      <c r="E25" s="127" t="s">
        <v>151</v>
      </c>
      <c r="F25" s="128">
        <v>200</v>
      </c>
      <c r="G25" s="128"/>
      <c r="H25" s="130">
        <v>0</v>
      </c>
      <c r="I25" s="328"/>
    </row>
    <row r="26" spans="1:9" hidden="1">
      <c r="A26" s="125" t="s">
        <v>57</v>
      </c>
      <c r="B26" s="125">
        <v>330</v>
      </c>
      <c r="C26" s="126" t="s">
        <v>38</v>
      </c>
      <c r="D26" s="127" t="s">
        <v>64</v>
      </c>
      <c r="E26" s="127" t="s">
        <v>151</v>
      </c>
      <c r="F26" s="128">
        <v>800</v>
      </c>
      <c r="G26" s="128"/>
      <c r="H26" s="130"/>
      <c r="I26" s="328"/>
    </row>
    <row r="27" spans="1:9" ht="38.25">
      <c r="A27" s="99" t="s">
        <v>44</v>
      </c>
      <c r="B27" s="99">
        <v>330</v>
      </c>
      <c r="C27" s="103" t="s">
        <v>38</v>
      </c>
      <c r="D27" s="104" t="s">
        <v>45</v>
      </c>
      <c r="E27" s="108"/>
      <c r="F27" s="283"/>
      <c r="G27" s="283"/>
      <c r="H27" s="102">
        <f>H28+H33</f>
        <v>11228.6</v>
      </c>
      <c r="I27" s="102">
        <f>I28+I33</f>
        <v>4075.7000000000003</v>
      </c>
    </row>
    <row r="28" spans="1:9" ht="38.25">
      <c r="A28" s="115" t="s">
        <v>340</v>
      </c>
      <c r="B28" s="115">
        <v>330</v>
      </c>
      <c r="C28" s="116" t="s">
        <v>38</v>
      </c>
      <c r="D28" s="116" t="s">
        <v>45</v>
      </c>
      <c r="E28" s="117" t="s">
        <v>191</v>
      </c>
      <c r="F28" s="118"/>
      <c r="G28" s="118"/>
      <c r="H28" s="119">
        <f>H29</f>
        <v>4394.6000000000004</v>
      </c>
      <c r="I28" s="119">
        <f>I29</f>
        <v>1086.5999999999999</v>
      </c>
    </row>
    <row r="29" spans="1:9" ht="25.5">
      <c r="A29" s="115" t="s">
        <v>267</v>
      </c>
      <c r="B29" s="115">
        <v>330</v>
      </c>
      <c r="C29" s="116" t="s">
        <v>38</v>
      </c>
      <c r="D29" s="116" t="s">
        <v>45</v>
      </c>
      <c r="E29" s="117" t="s">
        <v>192</v>
      </c>
      <c r="F29" s="118"/>
      <c r="G29" s="118"/>
      <c r="H29" s="119">
        <f>H30</f>
        <v>4394.6000000000004</v>
      </c>
      <c r="I29" s="119">
        <f>I30</f>
        <v>1086.5999999999999</v>
      </c>
    </row>
    <row r="30" spans="1:9" ht="38.25">
      <c r="A30" s="120" t="s">
        <v>263</v>
      </c>
      <c r="B30" s="120">
        <v>330</v>
      </c>
      <c r="C30" s="121" t="s">
        <v>38</v>
      </c>
      <c r="D30" s="121" t="s">
        <v>45</v>
      </c>
      <c r="E30" s="122" t="s">
        <v>349</v>
      </c>
      <c r="F30" s="123"/>
      <c r="G30" s="123"/>
      <c r="H30" s="124">
        <f>H32</f>
        <v>4394.6000000000004</v>
      </c>
      <c r="I30" s="124">
        <f>I32</f>
        <v>1086.5999999999999</v>
      </c>
    </row>
    <row r="31" spans="1:9" ht="25.5">
      <c r="A31" s="120" t="s">
        <v>264</v>
      </c>
      <c r="B31" s="120">
        <v>330</v>
      </c>
      <c r="C31" s="121" t="s">
        <v>38</v>
      </c>
      <c r="D31" s="122" t="s">
        <v>45</v>
      </c>
      <c r="E31" s="253" t="s">
        <v>349</v>
      </c>
      <c r="F31" s="253"/>
      <c r="G31" s="253"/>
      <c r="H31" s="124">
        <v>4394.6000000000004</v>
      </c>
      <c r="I31" s="124">
        <v>4394.6000000000004</v>
      </c>
    </row>
    <row r="32" spans="1:9" ht="25.5">
      <c r="A32" s="125" t="s">
        <v>158</v>
      </c>
      <c r="B32" s="120">
        <v>330</v>
      </c>
      <c r="C32" s="131" t="s">
        <v>38</v>
      </c>
      <c r="D32" s="127" t="s">
        <v>45</v>
      </c>
      <c r="E32" s="128" t="s">
        <v>349</v>
      </c>
      <c r="F32" s="128">
        <v>200</v>
      </c>
      <c r="G32" s="128"/>
      <c r="H32" s="130">
        <v>4394.6000000000004</v>
      </c>
      <c r="I32" s="130">
        <v>1086.5999999999999</v>
      </c>
    </row>
    <row r="33" spans="1:9" ht="13.5">
      <c r="A33" s="115" t="s">
        <v>123</v>
      </c>
      <c r="B33" s="115">
        <v>330</v>
      </c>
      <c r="C33" s="132" t="s">
        <v>38</v>
      </c>
      <c r="D33" s="117" t="s">
        <v>45</v>
      </c>
      <c r="E33" s="117" t="s">
        <v>156</v>
      </c>
      <c r="F33" s="289"/>
      <c r="G33" s="289"/>
      <c r="H33" s="119">
        <f>H34</f>
        <v>6834</v>
      </c>
      <c r="I33" s="119">
        <f>I34</f>
        <v>2989.1000000000004</v>
      </c>
    </row>
    <row r="34" spans="1:9" ht="27.75" customHeight="1">
      <c r="A34" s="106" t="s">
        <v>122</v>
      </c>
      <c r="B34" s="106">
        <v>330</v>
      </c>
      <c r="C34" s="107" t="s">
        <v>38</v>
      </c>
      <c r="D34" s="108" t="s">
        <v>45</v>
      </c>
      <c r="E34" s="108" t="s">
        <v>157</v>
      </c>
      <c r="F34" s="282"/>
      <c r="G34" s="282"/>
      <c r="H34" s="109">
        <f>H35+H36+H37</f>
        <v>6834</v>
      </c>
      <c r="I34" s="109">
        <f>I35+I36+I37</f>
        <v>2989.1000000000004</v>
      </c>
    </row>
    <row r="35" spans="1:9" ht="52.5" customHeight="1">
      <c r="A35" s="111" t="s">
        <v>43</v>
      </c>
      <c r="B35" s="106">
        <v>330</v>
      </c>
      <c r="C35" s="112" t="s">
        <v>38</v>
      </c>
      <c r="D35" s="133" t="s">
        <v>45</v>
      </c>
      <c r="E35" s="113" t="s">
        <v>157</v>
      </c>
      <c r="F35" s="283">
        <v>100</v>
      </c>
      <c r="G35" s="283"/>
      <c r="H35" s="114">
        <v>4749.8999999999996</v>
      </c>
      <c r="I35" s="114">
        <v>1031.7</v>
      </c>
    </row>
    <row r="36" spans="1:9" ht="25.5" customHeight="1">
      <c r="A36" s="111" t="s">
        <v>158</v>
      </c>
      <c r="B36" s="106">
        <v>330</v>
      </c>
      <c r="C36" s="112" t="s">
        <v>38</v>
      </c>
      <c r="D36" s="113" t="s">
        <v>45</v>
      </c>
      <c r="E36" s="113" t="s">
        <v>157</v>
      </c>
      <c r="F36" s="113">
        <v>200</v>
      </c>
      <c r="G36" s="133"/>
      <c r="H36" s="114">
        <f>723.6+1342.5</f>
        <v>2066.1</v>
      </c>
      <c r="I36" s="114">
        <v>1957.4</v>
      </c>
    </row>
    <row r="37" spans="1:9">
      <c r="A37" s="111" t="s">
        <v>57</v>
      </c>
      <c r="B37" s="106">
        <v>330</v>
      </c>
      <c r="C37" s="134" t="s">
        <v>38</v>
      </c>
      <c r="D37" s="113" t="s">
        <v>45</v>
      </c>
      <c r="E37" s="113" t="s">
        <v>157</v>
      </c>
      <c r="F37" s="113" t="s">
        <v>168</v>
      </c>
      <c r="G37" s="133"/>
      <c r="H37" s="114">
        <v>18</v>
      </c>
      <c r="I37" s="328">
        <v>0</v>
      </c>
    </row>
    <row r="38" spans="1:9" ht="42" customHeight="1">
      <c r="A38" s="115" t="s">
        <v>47</v>
      </c>
      <c r="B38" s="115">
        <v>330</v>
      </c>
      <c r="C38" s="132" t="s">
        <v>38</v>
      </c>
      <c r="D38" s="117" t="s">
        <v>48</v>
      </c>
      <c r="E38" s="122"/>
      <c r="F38" s="284"/>
      <c r="G38" s="284"/>
      <c r="H38" s="119">
        <f>H39</f>
        <v>483.4</v>
      </c>
      <c r="I38" s="119">
        <f>I39</f>
        <v>120.9</v>
      </c>
    </row>
    <row r="39" spans="1:9" s="136" customFormat="1" ht="17.25" customHeight="1">
      <c r="A39" s="120" t="s">
        <v>124</v>
      </c>
      <c r="B39" s="120">
        <v>330</v>
      </c>
      <c r="C39" s="135" t="s">
        <v>38</v>
      </c>
      <c r="D39" s="122" t="s">
        <v>48</v>
      </c>
      <c r="E39" s="122" t="s">
        <v>159</v>
      </c>
      <c r="F39" s="284"/>
      <c r="G39" s="284"/>
      <c r="H39" s="124">
        <f>H40</f>
        <v>483.4</v>
      </c>
      <c r="I39" s="124">
        <f>I40</f>
        <v>120.9</v>
      </c>
    </row>
    <row r="40" spans="1:9" ht="39" customHeight="1">
      <c r="A40" s="120" t="s">
        <v>203</v>
      </c>
      <c r="B40" s="120">
        <v>330</v>
      </c>
      <c r="C40" s="135" t="s">
        <v>38</v>
      </c>
      <c r="D40" s="122" t="s">
        <v>48</v>
      </c>
      <c r="E40" s="122" t="s">
        <v>160</v>
      </c>
      <c r="F40" s="290"/>
      <c r="G40" s="290"/>
      <c r="H40" s="124">
        <f>H41</f>
        <v>483.4</v>
      </c>
      <c r="I40" s="124">
        <f>I41</f>
        <v>120.9</v>
      </c>
    </row>
    <row r="41" spans="1:9" ht="14.25" customHeight="1">
      <c r="A41" s="125" t="s">
        <v>49</v>
      </c>
      <c r="B41" s="125">
        <v>330</v>
      </c>
      <c r="C41" s="131" t="s">
        <v>38</v>
      </c>
      <c r="D41" s="127" t="s">
        <v>48</v>
      </c>
      <c r="E41" s="128" t="s">
        <v>160</v>
      </c>
      <c r="F41" s="296" t="s">
        <v>50</v>
      </c>
      <c r="G41" s="296"/>
      <c r="H41" s="130">
        <v>483.4</v>
      </c>
      <c r="I41" s="328">
        <v>120.9</v>
      </c>
    </row>
    <row r="42" spans="1:9" ht="15" hidden="1" customHeight="1">
      <c r="A42" s="115" t="s">
        <v>51</v>
      </c>
      <c r="B42" s="99">
        <v>330</v>
      </c>
      <c r="C42" s="132" t="s">
        <v>38</v>
      </c>
      <c r="D42" s="116" t="s">
        <v>52</v>
      </c>
      <c r="E42" s="133"/>
      <c r="F42" s="133"/>
      <c r="G42" s="133"/>
      <c r="H42" s="119">
        <f>H43</f>
        <v>0</v>
      </c>
      <c r="I42" s="328"/>
    </row>
    <row r="43" spans="1:9" hidden="1">
      <c r="A43" s="115" t="s">
        <v>124</v>
      </c>
      <c r="B43" s="99">
        <v>330</v>
      </c>
      <c r="C43" s="116" t="s">
        <v>38</v>
      </c>
      <c r="D43" s="116" t="s">
        <v>52</v>
      </c>
      <c r="E43" s="117" t="s">
        <v>159</v>
      </c>
      <c r="F43" s="118"/>
      <c r="G43" s="118"/>
      <c r="H43" s="119">
        <f>H44</f>
        <v>0</v>
      </c>
      <c r="I43" s="328"/>
    </row>
    <row r="44" spans="1:9" s="137" customFormat="1" hidden="1">
      <c r="A44" s="120" t="s">
        <v>298</v>
      </c>
      <c r="B44" s="106">
        <v>330</v>
      </c>
      <c r="C44" s="121" t="s">
        <v>38</v>
      </c>
      <c r="D44" s="121" t="s">
        <v>52</v>
      </c>
      <c r="E44" s="122" t="s">
        <v>299</v>
      </c>
      <c r="F44" s="123"/>
      <c r="G44" s="123"/>
      <c r="H44" s="124">
        <f>H45</f>
        <v>0</v>
      </c>
      <c r="I44" s="163"/>
    </row>
    <row r="45" spans="1:9" ht="28.5" hidden="1" customHeight="1">
      <c r="A45" s="125" t="s">
        <v>57</v>
      </c>
      <c r="B45" s="120">
        <v>330</v>
      </c>
      <c r="C45" s="131" t="s">
        <v>38</v>
      </c>
      <c r="D45" s="127" t="s">
        <v>52</v>
      </c>
      <c r="E45" s="128" t="s">
        <v>299</v>
      </c>
      <c r="F45" s="128">
        <v>800</v>
      </c>
      <c r="G45" s="133"/>
      <c r="H45" s="114"/>
      <c r="I45" s="328"/>
    </row>
    <row r="46" spans="1:9" ht="17.25" customHeight="1">
      <c r="A46" s="99" t="s">
        <v>53</v>
      </c>
      <c r="B46" s="99">
        <v>330</v>
      </c>
      <c r="C46" s="103" t="s">
        <v>38</v>
      </c>
      <c r="D46" s="105">
        <v>11</v>
      </c>
      <c r="E46" s="105"/>
      <c r="F46" s="281" t="s">
        <v>54</v>
      </c>
      <c r="G46" s="281"/>
      <c r="H46" s="102">
        <f>H47</f>
        <v>100</v>
      </c>
      <c r="I46" s="330">
        <f>I47</f>
        <v>0</v>
      </c>
    </row>
    <row r="47" spans="1:9" ht="17.25" customHeight="1">
      <c r="A47" s="106" t="s">
        <v>161</v>
      </c>
      <c r="B47" s="106">
        <v>330</v>
      </c>
      <c r="C47" s="107" t="s">
        <v>38</v>
      </c>
      <c r="D47" s="101">
        <v>11</v>
      </c>
      <c r="E47" s="101" t="s">
        <v>162</v>
      </c>
      <c r="F47" s="282"/>
      <c r="G47" s="282"/>
      <c r="H47" s="109">
        <f>H48</f>
        <v>100</v>
      </c>
      <c r="I47" s="331">
        <f>I48</f>
        <v>0</v>
      </c>
    </row>
    <row r="48" spans="1:9" ht="15.75" customHeight="1">
      <c r="A48" s="106" t="s">
        <v>163</v>
      </c>
      <c r="B48" s="106">
        <v>330</v>
      </c>
      <c r="C48" s="107" t="s">
        <v>38</v>
      </c>
      <c r="D48" s="101">
        <v>11</v>
      </c>
      <c r="E48" s="101" t="s">
        <v>164</v>
      </c>
      <c r="F48" s="282"/>
      <c r="G48" s="282"/>
      <c r="H48" s="109">
        <f>H49</f>
        <v>100</v>
      </c>
      <c r="I48" s="331">
        <f>I49</f>
        <v>0</v>
      </c>
    </row>
    <row r="49" spans="1:9" ht="15" customHeight="1">
      <c r="A49" s="138" t="s">
        <v>57</v>
      </c>
      <c r="B49" s="106">
        <v>330</v>
      </c>
      <c r="C49" s="112" t="s">
        <v>38</v>
      </c>
      <c r="D49" s="133">
        <v>11</v>
      </c>
      <c r="E49" s="133" t="s">
        <v>164</v>
      </c>
      <c r="F49" s="283">
        <v>800</v>
      </c>
      <c r="G49" s="283"/>
      <c r="H49" s="114">
        <v>100</v>
      </c>
      <c r="I49" s="332">
        <v>0</v>
      </c>
    </row>
    <row r="50" spans="1:9">
      <c r="A50" s="99" t="s">
        <v>59</v>
      </c>
      <c r="B50" s="99">
        <v>330</v>
      </c>
      <c r="C50" s="103" t="s">
        <v>38</v>
      </c>
      <c r="D50" s="105">
        <v>13</v>
      </c>
      <c r="E50" s="105" t="s">
        <v>54</v>
      </c>
      <c r="F50" s="281"/>
      <c r="G50" s="281"/>
      <c r="H50" s="102">
        <f>H53+H62+H66</f>
        <v>80.400000000000006</v>
      </c>
      <c r="I50" s="102">
        <f>I53+I62+I66</f>
        <v>34</v>
      </c>
    </row>
    <row r="51" spans="1:9" hidden="1">
      <c r="A51" s="120"/>
      <c r="B51" s="106"/>
      <c r="C51" s="139"/>
      <c r="D51" s="140"/>
      <c r="E51" s="140"/>
      <c r="F51" s="141"/>
      <c r="G51" s="142"/>
      <c r="H51" s="143"/>
      <c r="I51" s="328"/>
    </row>
    <row r="52" spans="1:9" ht="24.75" hidden="1" customHeight="1">
      <c r="A52" s="120"/>
      <c r="B52" s="120"/>
      <c r="C52" s="139"/>
      <c r="D52" s="140"/>
      <c r="E52" s="140"/>
      <c r="F52" s="144"/>
      <c r="G52" s="105"/>
      <c r="H52" s="124"/>
      <c r="I52" s="328"/>
    </row>
    <row r="53" spans="1:9" ht="44.25" customHeight="1">
      <c r="A53" s="145" t="s">
        <v>356</v>
      </c>
      <c r="B53" s="146">
        <v>330</v>
      </c>
      <c r="C53" s="147" t="s">
        <v>38</v>
      </c>
      <c r="D53" s="147" t="s">
        <v>60</v>
      </c>
      <c r="E53" s="147" t="s">
        <v>358</v>
      </c>
      <c r="F53" s="148"/>
      <c r="G53" s="105"/>
      <c r="H53" s="119">
        <f>H54</f>
        <v>34</v>
      </c>
      <c r="I53" s="119">
        <f>I54</f>
        <v>34</v>
      </c>
    </row>
    <row r="54" spans="1:9" ht="45">
      <c r="A54" s="149" t="s">
        <v>357</v>
      </c>
      <c r="B54" s="150" t="s">
        <v>167</v>
      </c>
      <c r="C54" s="140" t="s">
        <v>38</v>
      </c>
      <c r="D54" s="140" t="s">
        <v>60</v>
      </c>
      <c r="E54" s="140" t="s">
        <v>350</v>
      </c>
      <c r="F54" s="144"/>
      <c r="G54" s="101"/>
      <c r="H54" s="124">
        <f>H56</f>
        <v>34</v>
      </c>
      <c r="I54" s="124">
        <f>I56</f>
        <v>34</v>
      </c>
    </row>
    <row r="55" spans="1:9" ht="15">
      <c r="A55" s="149" t="s">
        <v>346</v>
      </c>
      <c r="B55" s="150" t="s">
        <v>167</v>
      </c>
      <c r="C55" s="140" t="s">
        <v>38</v>
      </c>
      <c r="D55" s="140" t="s">
        <v>60</v>
      </c>
      <c r="E55" s="140" t="s">
        <v>350</v>
      </c>
      <c r="F55" s="144"/>
      <c r="G55" s="254"/>
      <c r="H55" s="124">
        <v>34</v>
      </c>
      <c r="I55" s="124">
        <v>34</v>
      </c>
    </row>
    <row r="56" spans="1:9" ht="32.25" customHeight="1">
      <c r="A56" s="125" t="s">
        <v>152</v>
      </c>
      <c r="B56" s="151" t="s">
        <v>167</v>
      </c>
      <c r="C56" s="144" t="s">
        <v>38</v>
      </c>
      <c r="D56" s="144" t="s">
        <v>60</v>
      </c>
      <c r="E56" s="144" t="s">
        <v>350</v>
      </c>
      <c r="F56" s="144" t="s">
        <v>61</v>
      </c>
      <c r="G56" s="152"/>
      <c r="H56" s="130">
        <v>34</v>
      </c>
      <c r="I56" s="130">
        <v>34</v>
      </c>
    </row>
    <row r="57" spans="1:9" ht="39.75" hidden="1" customHeight="1">
      <c r="A57" s="115" t="s">
        <v>207</v>
      </c>
      <c r="B57" s="146" t="s">
        <v>167</v>
      </c>
      <c r="C57" s="147" t="s">
        <v>38</v>
      </c>
      <c r="D57" s="147" t="s">
        <v>60</v>
      </c>
      <c r="E57" s="147" t="s">
        <v>191</v>
      </c>
      <c r="F57" s="147"/>
      <c r="G57" s="105"/>
      <c r="H57" s="119">
        <f>H58</f>
        <v>0</v>
      </c>
      <c r="I57" s="328"/>
    </row>
    <row r="58" spans="1:9" hidden="1">
      <c r="A58" s="115" t="s">
        <v>292</v>
      </c>
      <c r="B58" s="146" t="s">
        <v>167</v>
      </c>
      <c r="C58" s="147" t="s">
        <v>38</v>
      </c>
      <c r="D58" s="147" t="s">
        <v>60</v>
      </c>
      <c r="E58" s="147" t="s">
        <v>301</v>
      </c>
      <c r="F58" s="147"/>
      <c r="G58" s="105"/>
      <c r="H58" s="119">
        <f>H59</f>
        <v>0</v>
      </c>
      <c r="I58" s="328"/>
    </row>
    <row r="59" spans="1:9" ht="32.25" hidden="1" customHeight="1">
      <c r="A59" s="120" t="s">
        <v>290</v>
      </c>
      <c r="B59" s="150" t="s">
        <v>167</v>
      </c>
      <c r="C59" s="140" t="s">
        <v>38</v>
      </c>
      <c r="D59" s="140" t="s">
        <v>60</v>
      </c>
      <c r="E59" s="140" t="s">
        <v>302</v>
      </c>
      <c r="F59" s="140"/>
      <c r="G59" s="101"/>
      <c r="H59" s="124">
        <f>H60</f>
        <v>0</v>
      </c>
      <c r="I59" s="328"/>
    </row>
    <row r="60" spans="1:9" ht="32.25" hidden="1" customHeight="1">
      <c r="A60" s="120" t="s">
        <v>300</v>
      </c>
      <c r="B60" s="150" t="s">
        <v>167</v>
      </c>
      <c r="C60" s="140" t="s">
        <v>38</v>
      </c>
      <c r="D60" s="140" t="s">
        <v>60</v>
      </c>
      <c r="E60" s="140" t="s">
        <v>302</v>
      </c>
      <c r="F60" s="140"/>
      <c r="G60" s="101"/>
      <c r="H60" s="124">
        <f>H61</f>
        <v>0</v>
      </c>
      <c r="I60" s="328"/>
    </row>
    <row r="61" spans="1:9" ht="32.25" hidden="1" customHeight="1">
      <c r="A61" s="125" t="s">
        <v>152</v>
      </c>
      <c r="B61" s="151" t="s">
        <v>167</v>
      </c>
      <c r="C61" s="144" t="s">
        <v>38</v>
      </c>
      <c r="D61" s="144" t="s">
        <v>60</v>
      </c>
      <c r="E61" s="144" t="s">
        <v>302</v>
      </c>
      <c r="F61" s="144" t="s">
        <v>61</v>
      </c>
      <c r="G61" s="152"/>
      <c r="H61" s="130"/>
      <c r="I61" s="328"/>
    </row>
    <row r="62" spans="1:9" ht="42" customHeight="1">
      <c r="A62" s="145" t="s">
        <v>338</v>
      </c>
      <c r="B62" s="153">
        <v>330</v>
      </c>
      <c r="C62" s="144" t="s">
        <v>38</v>
      </c>
      <c r="D62" s="144" t="s">
        <v>60</v>
      </c>
      <c r="E62" s="154" t="s">
        <v>191</v>
      </c>
      <c r="F62" s="155"/>
      <c r="G62" s="156"/>
      <c r="H62" s="119">
        <f>H63</f>
        <v>33</v>
      </c>
      <c r="I62" s="172">
        <f>I63</f>
        <v>0</v>
      </c>
    </row>
    <row r="63" spans="1:9" ht="32.25" customHeight="1">
      <c r="A63" s="157" t="s">
        <v>290</v>
      </c>
      <c r="B63" s="97">
        <v>330</v>
      </c>
      <c r="C63" s="144" t="s">
        <v>38</v>
      </c>
      <c r="D63" s="144" t="s">
        <v>60</v>
      </c>
      <c r="E63" s="158" t="s">
        <v>301</v>
      </c>
      <c r="F63" s="158"/>
      <c r="G63" s="108"/>
      <c r="H63" s="114">
        <f>H64</f>
        <v>33</v>
      </c>
      <c r="I63" s="332">
        <f>I64</f>
        <v>0</v>
      </c>
    </row>
    <row r="64" spans="1:9" ht="39.75" customHeight="1">
      <c r="A64" s="157" t="s">
        <v>336</v>
      </c>
      <c r="B64" s="97">
        <v>330</v>
      </c>
      <c r="C64" s="144" t="s">
        <v>38</v>
      </c>
      <c r="D64" s="144" t="s">
        <v>60</v>
      </c>
      <c r="E64" s="158" t="s">
        <v>363</v>
      </c>
      <c r="F64" s="158"/>
      <c r="G64" s="108"/>
      <c r="H64" s="114">
        <f>H65</f>
        <v>33</v>
      </c>
      <c r="I64" s="332">
        <f>I65</f>
        <v>0</v>
      </c>
    </row>
    <row r="65" spans="1:9" ht="32.25" customHeight="1">
      <c r="A65" s="159" t="s">
        <v>152</v>
      </c>
      <c r="B65" s="97">
        <v>330</v>
      </c>
      <c r="C65" s="144" t="s">
        <v>38</v>
      </c>
      <c r="D65" s="144" t="s">
        <v>60</v>
      </c>
      <c r="E65" s="160" t="s">
        <v>363</v>
      </c>
      <c r="F65" s="297">
        <v>200</v>
      </c>
      <c r="G65" s="298"/>
      <c r="H65" s="114">
        <v>33</v>
      </c>
      <c r="I65" s="333">
        <v>0</v>
      </c>
    </row>
    <row r="66" spans="1:9" ht="13.5" customHeight="1">
      <c r="A66" s="161" t="s">
        <v>121</v>
      </c>
      <c r="B66" s="115">
        <v>330</v>
      </c>
      <c r="C66" s="147" t="s">
        <v>38</v>
      </c>
      <c r="D66" s="147" t="s">
        <v>60</v>
      </c>
      <c r="E66" s="147" t="s">
        <v>165</v>
      </c>
      <c r="F66" s="147"/>
      <c r="G66" s="105"/>
      <c r="H66" s="119">
        <f>H67</f>
        <v>13.4</v>
      </c>
      <c r="I66" s="119">
        <f>I67</f>
        <v>0</v>
      </c>
    </row>
    <row r="67" spans="1:9" ht="39.75" customHeight="1">
      <c r="A67" s="162" t="s">
        <v>268</v>
      </c>
      <c r="B67" s="106">
        <v>330</v>
      </c>
      <c r="C67" s="139" t="s">
        <v>38</v>
      </c>
      <c r="D67" s="140" t="s">
        <v>60</v>
      </c>
      <c r="E67" s="140" t="s">
        <v>166</v>
      </c>
      <c r="F67" s="141"/>
      <c r="G67" s="163"/>
      <c r="H67" s="143">
        <f>H68</f>
        <v>13.4</v>
      </c>
      <c r="I67" s="143">
        <f>I68</f>
        <v>0</v>
      </c>
    </row>
    <row r="68" spans="1:9" ht="32.25" customHeight="1">
      <c r="A68" s="138" t="s">
        <v>152</v>
      </c>
      <c r="B68" s="120">
        <v>330</v>
      </c>
      <c r="C68" s="139" t="s">
        <v>38</v>
      </c>
      <c r="D68" s="140" t="s">
        <v>60</v>
      </c>
      <c r="E68" s="140" t="s">
        <v>166</v>
      </c>
      <c r="F68" s="144" t="s">
        <v>61</v>
      </c>
      <c r="G68" s="105"/>
      <c r="H68" s="130">
        <v>13.4</v>
      </c>
      <c r="I68" s="130">
        <v>0</v>
      </c>
    </row>
    <row r="69" spans="1:9" ht="16.5" hidden="1" customHeight="1">
      <c r="A69" s="164" t="s">
        <v>124</v>
      </c>
      <c r="B69" s="146">
        <v>330</v>
      </c>
      <c r="C69" s="147" t="s">
        <v>38</v>
      </c>
      <c r="D69" s="147" t="s">
        <v>60</v>
      </c>
      <c r="E69" s="147" t="s">
        <v>159</v>
      </c>
      <c r="F69" s="147"/>
      <c r="G69" s="104"/>
      <c r="H69" s="165">
        <f>H70</f>
        <v>0</v>
      </c>
      <c r="I69" s="328"/>
    </row>
    <row r="70" spans="1:9" ht="16.5" hidden="1" customHeight="1">
      <c r="A70" s="166" t="s">
        <v>277</v>
      </c>
      <c r="B70" s="150" t="s">
        <v>167</v>
      </c>
      <c r="C70" s="140" t="s">
        <v>38</v>
      </c>
      <c r="D70" s="140" t="s">
        <v>60</v>
      </c>
      <c r="E70" s="140" t="s">
        <v>276</v>
      </c>
      <c r="F70" s="140"/>
      <c r="G70" s="108"/>
      <c r="H70" s="167">
        <f>H71+H72</f>
        <v>0</v>
      </c>
      <c r="I70" s="328"/>
    </row>
    <row r="71" spans="1:9" ht="25.5" hidden="1">
      <c r="A71" s="138" t="s">
        <v>152</v>
      </c>
      <c r="B71" s="151" t="s">
        <v>167</v>
      </c>
      <c r="C71" s="144" t="s">
        <v>38</v>
      </c>
      <c r="D71" s="144" t="s">
        <v>60</v>
      </c>
      <c r="E71" s="144" t="s">
        <v>276</v>
      </c>
      <c r="F71" s="144" t="s">
        <v>61</v>
      </c>
      <c r="G71" s="113"/>
      <c r="H71" s="168"/>
      <c r="I71" s="328"/>
    </row>
    <row r="72" spans="1:9" ht="15" hidden="1" customHeight="1">
      <c r="A72" s="138" t="s">
        <v>57</v>
      </c>
      <c r="B72" s="151" t="s">
        <v>167</v>
      </c>
      <c r="C72" s="144" t="s">
        <v>38</v>
      </c>
      <c r="D72" s="144" t="s">
        <v>60</v>
      </c>
      <c r="E72" s="144" t="s">
        <v>276</v>
      </c>
      <c r="F72" s="144" t="s">
        <v>168</v>
      </c>
      <c r="G72" s="169"/>
      <c r="H72" s="168"/>
      <c r="I72" s="328"/>
    </row>
    <row r="73" spans="1:9" ht="54.75" hidden="1" customHeight="1">
      <c r="A73" s="166" t="s">
        <v>169</v>
      </c>
      <c r="B73" s="150" t="s">
        <v>167</v>
      </c>
      <c r="C73" s="140" t="s">
        <v>38</v>
      </c>
      <c r="D73" s="140" t="s">
        <v>60</v>
      </c>
      <c r="E73" s="140" t="s">
        <v>170</v>
      </c>
      <c r="F73" s="140"/>
      <c r="G73" s="104"/>
      <c r="H73" s="170">
        <f>H74</f>
        <v>0</v>
      </c>
      <c r="I73" s="328"/>
    </row>
    <row r="74" spans="1:9" ht="15" hidden="1" customHeight="1">
      <c r="A74" s="138" t="s">
        <v>49</v>
      </c>
      <c r="B74" s="151" t="s">
        <v>167</v>
      </c>
      <c r="C74" s="144" t="s">
        <v>38</v>
      </c>
      <c r="D74" s="144" t="s">
        <v>60</v>
      </c>
      <c r="E74" s="144" t="s">
        <v>170</v>
      </c>
      <c r="F74" s="144" t="s">
        <v>50</v>
      </c>
      <c r="G74" s="169"/>
      <c r="H74" s="171"/>
      <c r="I74" s="328"/>
    </row>
    <row r="75" spans="1:9" ht="15" hidden="1" customHeight="1">
      <c r="A75" s="161" t="s">
        <v>124</v>
      </c>
      <c r="B75" s="146" t="s">
        <v>167</v>
      </c>
      <c r="C75" s="147" t="s">
        <v>38</v>
      </c>
      <c r="D75" s="147" t="s">
        <v>60</v>
      </c>
      <c r="E75" s="147" t="s">
        <v>159</v>
      </c>
      <c r="F75" s="147"/>
      <c r="G75" s="104"/>
      <c r="H75" s="172">
        <f>H76</f>
        <v>0</v>
      </c>
      <c r="I75" s="328"/>
    </row>
    <row r="76" spans="1:9" ht="25.5" hidden="1">
      <c r="A76" s="166" t="s">
        <v>243</v>
      </c>
      <c r="B76" s="150" t="s">
        <v>167</v>
      </c>
      <c r="C76" s="140" t="s">
        <v>38</v>
      </c>
      <c r="D76" s="140" t="s">
        <v>60</v>
      </c>
      <c r="E76" s="140" t="s">
        <v>244</v>
      </c>
      <c r="F76" s="140"/>
      <c r="G76" s="104"/>
      <c r="H76" s="170">
        <f>H77</f>
        <v>0</v>
      </c>
      <c r="I76" s="328"/>
    </row>
    <row r="77" spans="1:9" ht="26.25" hidden="1">
      <c r="A77" s="138" t="s">
        <v>152</v>
      </c>
      <c r="B77" s="151" t="s">
        <v>167</v>
      </c>
      <c r="C77" s="144" t="s">
        <v>38</v>
      </c>
      <c r="D77" s="144" t="s">
        <v>60</v>
      </c>
      <c r="E77" s="144" t="s">
        <v>244</v>
      </c>
      <c r="F77" s="144" t="s">
        <v>61</v>
      </c>
      <c r="G77" s="169"/>
      <c r="H77" s="171"/>
      <c r="I77" s="328"/>
    </row>
    <row r="78" spans="1:9" ht="16.5" customHeight="1">
      <c r="A78" s="99" t="s">
        <v>62</v>
      </c>
      <c r="B78" s="99">
        <v>330</v>
      </c>
      <c r="C78" s="103" t="s">
        <v>41</v>
      </c>
      <c r="D78" s="104"/>
      <c r="E78" s="101"/>
      <c r="F78" s="283"/>
      <c r="G78" s="283"/>
      <c r="H78" s="102">
        <f>H79</f>
        <v>61.3</v>
      </c>
      <c r="I78" s="102">
        <f>I79</f>
        <v>12.6</v>
      </c>
    </row>
    <row r="79" spans="1:9" ht="14.25" customHeight="1">
      <c r="A79" s="99" t="s">
        <v>63</v>
      </c>
      <c r="B79" s="99">
        <v>330</v>
      </c>
      <c r="C79" s="103" t="s">
        <v>41</v>
      </c>
      <c r="D79" s="105" t="s">
        <v>64</v>
      </c>
      <c r="E79" s="101"/>
      <c r="F79" s="283"/>
      <c r="G79" s="283"/>
      <c r="H79" s="102">
        <f>H80</f>
        <v>61.3</v>
      </c>
      <c r="I79" s="102">
        <f>I80</f>
        <v>12.6</v>
      </c>
    </row>
    <row r="80" spans="1:9" ht="13.5" customHeight="1">
      <c r="A80" s="106" t="s">
        <v>129</v>
      </c>
      <c r="B80" s="106">
        <v>330</v>
      </c>
      <c r="C80" s="107" t="s">
        <v>41</v>
      </c>
      <c r="D80" s="101" t="s">
        <v>64</v>
      </c>
      <c r="E80" s="101" t="s">
        <v>165</v>
      </c>
      <c r="F80" s="282"/>
      <c r="G80" s="282"/>
      <c r="H80" s="109">
        <f>H81</f>
        <v>61.3</v>
      </c>
      <c r="I80" s="109">
        <f>I81</f>
        <v>12.6</v>
      </c>
    </row>
    <row r="81" spans="1:9" ht="38.25">
      <c r="A81" s="106" t="s">
        <v>186</v>
      </c>
      <c r="B81" s="106">
        <v>330</v>
      </c>
      <c r="C81" s="107" t="s">
        <v>41</v>
      </c>
      <c r="D81" s="101" t="s">
        <v>64</v>
      </c>
      <c r="E81" s="101" t="s">
        <v>171</v>
      </c>
      <c r="F81" s="282"/>
      <c r="G81" s="282"/>
      <c r="H81" s="109">
        <f>H82+H83</f>
        <v>61.3</v>
      </c>
      <c r="I81" s="109">
        <f>I82+I83</f>
        <v>12.6</v>
      </c>
    </row>
    <row r="82" spans="1:9" ht="52.5" customHeight="1">
      <c r="A82" s="125" t="s">
        <v>303</v>
      </c>
      <c r="B82" s="106">
        <v>330</v>
      </c>
      <c r="C82" s="112" t="s">
        <v>41</v>
      </c>
      <c r="D82" s="133" t="s">
        <v>64</v>
      </c>
      <c r="E82" s="133" t="s">
        <v>171</v>
      </c>
      <c r="F82" s="101">
        <v>100</v>
      </c>
      <c r="G82" s="101"/>
      <c r="H82" s="109">
        <v>49.3</v>
      </c>
      <c r="I82" s="109">
        <v>12.6</v>
      </c>
    </row>
    <row r="83" spans="1:9" ht="30" customHeight="1">
      <c r="A83" s="138" t="s">
        <v>152</v>
      </c>
      <c r="B83" s="106">
        <v>330</v>
      </c>
      <c r="C83" s="112" t="s">
        <v>41</v>
      </c>
      <c r="D83" s="133" t="s">
        <v>64</v>
      </c>
      <c r="E83" s="133" t="s">
        <v>171</v>
      </c>
      <c r="F83" s="283">
        <v>200</v>
      </c>
      <c r="G83" s="283"/>
      <c r="H83" s="114">
        <v>12</v>
      </c>
      <c r="I83" s="332">
        <v>0</v>
      </c>
    </row>
    <row r="84" spans="1:9" ht="25.5" customHeight="1">
      <c r="A84" s="99" t="s">
        <v>65</v>
      </c>
      <c r="B84" s="99">
        <v>330</v>
      </c>
      <c r="C84" s="103" t="s">
        <v>64</v>
      </c>
      <c r="D84" s="105"/>
      <c r="E84" s="105"/>
      <c r="F84" s="281"/>
      <c r="G84" s="281"/>
      <c r="H84" s="102">
        <f>H85+H96+H110</f>
        <v>1800.8</v>
      </c>
      <c r="I84" s="102">
        <f>I85+I96+I110</f>
        <v>50.5</v>
      </c>
    </row>
    <row r="85" spans="1:9" ht="22.5" customHeight="1">
      <c r="A85" s="173" t="s">
        <v>359</v>
      </c>
      <c r="B85" s="99">
        <v>330</v>
      </c>
      <c r="C85" s="103" t="s">
        <v>64</v>
      </c>
      <c r="D85" s="105" t="s">
        <v>66</v>
      </c>
      <c r="E85" s="105"/>
      <c r="F85" s="281"/>
      <c r="G85" s="281"/>
      <c r="H85" s="102">
        <f>H86</f>
        <v>1594.1</v>
      </c>
      <c r="I85" s="102">
        <f>I86</f>
        <v>35.799999999999997</v>
      </c>
    </row>
    <row r="86" spans="1:9" ht="39" customHeight="1">
      <c r="A86" s="174" t="s">
        <v>344</v>
      </c>
      <c r="B86" s="99">
        <v>330</v>
      </c>
      <c r="C86" s="175" t="s">
        <v>64</v>
      </c>
      <c r="D86" s="104" t="s">
        <v>66</v>
      </c>
      <c r="E86" s="105" t="s">
        <v>172</v>
      </c>
      <c r="F86" s="105"/>
      <c r="G86" s="105"/>
      <c r="H86" s="102">
        <f>H87</f>
        <v>1594.1</v>
      </c>
      <c r="I86" s="102">
        <f>I87</f>
        <v>35.799999999999997</v>
      </c>
    </row>
    <row r="87" spans="1:9" ht="40.5" customHeight="1">
      <c r="A87" s="115" t="s">
        <v>353</v>
      </c>
      <c r="B87" s="115">
        <v>330</v>
      </c>
      <c r="C87" s="132" t="s">
        <v>64</v>
      </c>
      <c r="D87" s="118" t="s">
        <v>66</v>
      </c>
      <c r="E87" s="118" t="s">
        <v>352</v>
      </c>
      <c r="F87" s="291"/>
      <c r="G87" s="291"/>
      <c r="H87" s="119">
        <f>H92+H94</f>
        <v>1594.1</v>
      </c>
      <c r="I87" s="119">
        <f>I92+I94</f>
        <v>35.799999999999997</v>
      </c>
    </row>
    <row r="88" spans="1:9" ht="27.75" hidden="1" customHeight="1">
      <c r="A88" s="106" t="s">
        <v>188</v>
      </c>
      <c r="B88" s="176">
        <v>330</v>
      </c>
      <c r="C88" s="110" t="s">
        <v>64</v>
      </c>
      <c r="D88" s="108" t="s">
        <v>66</v>
      </c>
      <c r="E88" s="108" t="s">
        <v>173</v>
      </c>
      <c r="F88" s="101"/>
      <c r="G88" s="101"/>
      <c r="H88" s="109">
        <f>H89</f>
        <v>0</v>
      </c>
      <c r="I88" s="328"/>
    </row>
    <row r="89" spans="1:9" ht="27.75" hidden="1" customHeight="1">
      <c r="A89" s="138" t="s">
        <v>152</v>
      </c>
      <c r="B89" s="106">
        <v>330</v>
      </c>
      <c r="C89" s="112" t="s">
        <v>64</v>
      </c>
      <c r="D89" s="133" t="s">
        <v>66</v>
      </c>
      <c r="E89" s="133" t="s">
        <v>173</v>
      </c>
      <c r="F89" s="283">
        <v>200</v>
      </c>
      <c r="G89" s="283"/>
      <c r="H89" s="114"/>
      <c r="I89" s="328"/>
    </row>
    <row r="90" spans="1:9" ht="28.5" hidden="1" customHeight="1">
      <c r="A90" s="106" t="s">
        <v>281</v>
      </c>
      <c r="B90" s="176">
        <v>330</v>
      </c>
      <c r="C90" s="110" t="s">
        <v>64</v>
      </c>
      <c r="D90" s="108" t="s">
        <v>66</v>
      </c>
      <c r="E90" s="108" t="s">
        <v>173</v>
      </c>
      <c r="F90" s="101"/>
      <c r="G90" s="101"/>
      <c r="H90" s="109">
        <f>H91</f>
        <v>0</v>
      </c>
      <c r="I90" s="328"/>
    </row>
    <row r="91" spans="1:9" ht="27.75" hidden="1" customHeight="1">
      <c r="A91" s="138" t="s">
        <v>152</v>
      </c>
      <c r="B91" s="106">
        <v>330</v>
      </c>
      <c r="C91" s="112" t="s">
        <v>64</v>
      </c>
      <c r="D91" s="133" t="s">
        <v>66</v>
      </c>
      <c r="E91" s="133" t="s">
        <v>173</v>
      </c>
      <c r="F91" s="283">
        <v>200</v>
      </c>
      <c r="G91" s="283"/>
      <c r="H91" s="114"/>
      <c r="I91" s="328"/>
    </row>
    <row r="92" spans="1:9" ht="48" customHeight="1">
      <c r="A92" s="177" t="s">
        <v>347</v>
      </c>
      <c r="B92" s="120">
        <v>330</v>
      </c>
      <c r="C92" s="135" t="s">
        <v>64</v>
      </c>
      <c r="D92" s="123" t="s">
        <v>66</v>
      </c>
      <c r="E92" s="123" t="s">
        <v>352</v>
      </c>
      <c r="F92" s="133"/>
      <c r="G92" s="133"/>
      <c r="H92" s="124">
        <f>H93</f>
        <v>1445.5</v>
      </c>
      <c r="I92" s="170">
        <f>I93</f>
        <v>0</v>
      </c>
    </row>
    <row r="93" spans="1:9" ht="27.75" customHeight="1">
      <c r="A93" s="138" t="s">
        <v>152</v>
      </c>
      <c r="B93" s="106">
        <v>330</v>
      </c>
      <c r="C93" s="112" t="s">
        <v>64</v>
      </c>
      <c r="D93" s="133" t="s">
        <v>66</v>
      </c>
      <c r="E93" s="133" t="s">
        <v>352</v>
      </c>
      <c r="F93" s="283">
        <v>200</v>
      </c>
      <c r="G93" s="283"/>
      <c r="H93" s="114">
        <v>1445.5</v>
      </c>
      <c r="I93" s="332">
        <v>0</v>
      </c>
    </row>
    <row r="94" spans="1:9" ht="37.5" customHeight="1">
      <c r="A94" s="178" t="s">
        <v>321</v>
      </c>
      <c r="B94" s="120">
        <v>330</v>
      </c>
      <c r="C94" s="135" t="s">
        <v>64</v>
      </c>
      <c r="D94" s="123" t="s">
        <v>66</v>
      </c>
      <c r="E94" s="123" t="s">
        <v>352</v>
      </c>
      <c r="F94" s="133"/>
      <c r="G94" s="133"/>
      <c r="H94" s="124">
        <f>H95</f>
        <v>148.6</v>
      </c>
      <c r="I94" s="124">
        <f>I95</f>
        <v>35.799999999999997</v>
      </c>
    </row>
    <row r="95" spans="1:9" ht="27.75" customHeight="1">
      <c r="A95" s="138" t="s">
        <v>152</v>
      </c>
      <c r="B95" s="106">
        <v>330</v>
      </c>
      <c r="C95" s="112" t="s">
        <v>64</v>
      </c>
      <c r="D95" s="133" t="s">
        <v>66</v>
      </c>
      <c r="E95" s="133" t="s">
        <v>352</v>
      </c>
      <c r="F95" s="283">
        <v>200</v>
      </c>
      <c r="G95" s="283"/>
      <c r="H95" s="114">
        <v>148.6</v>
      </c>
      <c r="I95" s="114">
        <v>35.799999999999997</v>
      </c>
    </row>
    <row r="96" spans="1:9" ht="30.75" customHeight="1">
      <c r="A96" s="179" t="s">
        <v>360</v>
      </c>
      <c r="B96" s="99">
        <v>330</v>
      </c>
      <c r="C96" s="103" t="s">
        <v>64</v>
      </c>
      <c r="D96" s="105" t="s">
        <v>67</v>
      </c>
      <c r="E96" s="105"/>
      <c r="F96" s="281"/>
      <c r="G96" s="281"/>
      <c r="H96" s="102">
        <f>H97+H101</f>
        <v>195.5</v>
      </c>
      <c r="I96" s="102">
        <f>I97+I101</f>
        <v>14.7</v>
      </c>
    </row>
    <row r="97" spans="1:9" ht="42" customHeight="1">
      <c r="A97" s="145" t="s">
        <v>344</v>
      </c>
      <c r="B97" s="99">
        <v>330</v>
      </c>
      <c r="C97" s="103">
        <v>3</v>
      </c>
      <c r="D97" s="105">
        <v>10</v>
      </c>
      <c r="E97" s="105" t="s">
        <v>172</v>
      </c>
      <c r="F97" s="105"/>
      <c r="G97" s="105"/>
      <c r="H97" s="102">
        <f>H98</f>
        <v>29.4</v>
      </c>
      <c r="I97" s="102">
        <f>I98</f>
        <v>14.7</v>
      </c>
    </row>
    <row r="98" spans="1:9" ht="47.25" customHeight="1">
      <c r="A98" s="120" t="s">
        <v>353</v>
      </c>
      <c r="B98" s="120">
        <v>330</v>
      </c>
      <c r="C98" s="131" t="s">
        <v>64</v>
      </c>
      <c r="D98" s="128">
        <v>10</v>
      </c>
      <c r="E98" s="123" t="s">
        <v>352</v>
      </c>
      <c r="F98" s="284"/>
      <c r="G98" s="284"/>
      <c r="H98" s="124">
        <f>H99</f>
        <v>29.4</v>
      </c>
      <c r="I98" s="124">
        <f>I99</f>
        <v>14.7</v>
      </c>
    </row>
    <row r="99" spans="1:9" ht="27" customHeight="1">
      <c r="A99" s="177" t="s">
        <v>222</v>
      </c>
      <c r="B99" s="120">
        <v>330</v>
      </c>
      <c r="C99" s="131" t="s">
        <v>64</v>
      </c>
      <c r="D99" s="128">
        <v>10</v>
      </c>
      <c r="E99" s="123" t="s">
        <v>352</v>
      </c>
      <c r="F99" s="128"/>
      <c r="G99" s="128"/>
      <c r="H99" s="124">
        <f>H100</f>
        <v>29.4</v>
      </c>
      <c r="I99" s="124">
        <f>I100</f>
        <v>14.7</v>
      </c>
    </row>
    <row r="100" spans="1:9" ht="28.5" customHeight="1">
      <c r="A100" s="138" t="s">
        <v>152</v>
      </c>
      <c r="B100" s="106">
        <v>330</v>
      </c>
      <c r="C100" s="112" t="s">
        <v>64</v>
      </c>
      <c r="D100" s="133">
        <v>10</v>
      </c>
      <c r="E100" s="133" t="s">
        <v>352</v>
      </c>
      <c r="F100" s="283">
        <v>200</v>
      </c>
      <c r="G100" s="283"/>
      <c r="H100" s="114">
        <v>29.4</v>
      </c>
      <c r="I100" s="328">
        <v>14.7</v>
      </c>
    </row>
    <row r="101" spans="1:9" ht="15" customHeight="1">
      <c r="A101" s="99" t="s">
        <v>124</v>
      </c>
      <c r="B101" s="99">
        <v>330</v>
      </c>
      <c r="C101" s="175" t="s">
        <v>64</v>
      </c>
      <c r="D101" s="104">
        <v>10</v>
      </c>
      <c r="E101" s="104" t="s">
        <v>159</v>
      </c>
      <c r="F101" s="104"/>
      <c r="G101" s="105"/>
      <c r="H101" s="102">
        <f>H102</f>
        <v>166.1</v>
      </c>
      <c r="I101" s="330">
        <f>I102</f>
        <v>0</v>
      </c>
    </row>
    <row r="102" spans="1:9" ht="15.75" customHeight="1">
      <c r="A102" s="106" t="s">
        <v>332</v>
      </c>
      <c r="B102" s="106">
        <v>330</v>
      </c>
      <c r="C102" s="107" t="s">
        <v>64</v>
      </c>
      <c r="D102" s="101" t="s">
        <v>67</v>
      </c>
      <c r="E102" s="101" t="s">
        <v>174</v>
      </c>
      <c r="F102" s="282"/>
      <c r="G102" s="282"/>
      <c r="H102" s="109">
        <f>H103</f>
        <v>166.1</v>
      </c>
      <c r="I102" s="331">
        <f>I103</f>
        <v>0</v>
      </c>
    </row>
    <row r="103" spans="1:9" ht="27.75" customHeight="1">
      <c r="A103" s="138" t="s">
        <v>152</v>
      </c>
      <c r="B103" s="106">
        <v>330</v>
      </c>
      <c r="C103" s="112" t="s">
        <v>64</v>
      </c>
      <c r="D103" s="133" t="s">
        <v>67</v>
      </c>
      <c r="E103" s="133" t="s">
        <v>174</v>
      </c>
      <c r="F103" s="283">
        <v>200</v>
      </c>
      <c r="G103" s="283"/>
      <c r="H103" s="114">
        <v>166.1</v>
      </c>
      <c r="I103" s="332">
        <v>0</v>
      </c>
    </row>
    <row r="104" spans="1:9" hidden="1">
      <c r="A104" s="161" t="s">
        <v>247</v>
      </c>
      <c r="B104" s="146">
        <v>330</v>
      </c>
      <c r="C104" s="116" t="s">
        <v>45</v>
      </c>
      <c r="D104" s="117"/>
      <c r="E104" s="117"/>
      <c r="F104" s="117"/>
      <c r="G104" s="118"/>
      <c r="H104" s="119">
        <f>H105</f>
        <v>0</v>
      </c>
      <c r="I104" s="328"/>
    </row>
    <row r="105" spans="1:9" hidden="1">
      <c r="A105" s="161" t="s">
        <v>248</v>
      </c>
      <c r="B105" s="146" t="s">
        <v>167</v>
      </c>
      <c r="C105" s="116" t="s">
        <v>45</v>
      </c>
      <c r="D105" s="117" t="s">
        <v>249</v>
      </c>
      <c r="E105" s="117"/>
      <c r="F105" s="117"/>
      <c r="G105" s="118"/>
      <c r="H105" s="119">
        <f>H106</f>
        <v>0</v>
      </c>
      <c r="I105" s="328"/>
    </row>
    <row r="106" spans="1:9" ht="51.75" hidden="1" customHeight="1">
      <c r="A106" s="161" t="s">
        <v>328</v>
      </c>
      <c r="B106" s="146" t="s">
        <v>167</v>
      </c>
      <c r="C106" s="116" t="s">
        <v>45</v>
      </c>
      <c r="D106" s="117" t="s">
        <v>249</v>
      </c>
      <c r="E106" s="117" t="s">
        <v>251</v>
      </c>
      <c r="F106" s="117"/>
      <c r="G106" s="118"/>
      <c r="H106" s="119">
        <f>H107</f>
        <v>0</v>
      </c>
      <c r="I106" s="328"/>
    </row>
    <row r="107" spans="1:9" ht="42.75" hidden="1" customHeight="1">
      <c r="A107" s="180" t="s">
        <v>329</v>
      </c>
      <c r="B107" s="150" t="s">
        <v>167</v>
      </c>
      <c r="C107" s="121" t="s">
        <v>45</v>
      </c>
      <c r="D107" s="122" t="s">
        <v>249</v>
      </c>
      <c r="E107" s="122" t="s">
        <v>250</v>
      </c>
      <c r="F107" s="122"/>
      <c r="G107" s="123"/>
      <c r="H107" s="124">
        <f>H108+H109</f>
        <v>0</v>
      </c>
      <c r="I107" s="328"/>
    </row>
    <row r="108" spans="1:9" ht="27.75" hidden="1" customHeight="1">
      <c r="A108" s="138" t="s">
        <v>152</v>
      </c>
      <c r="B108" s="176" t="s">
        <v>167</v>
      </c>
      <c r="C108" s="134" t="s">
        <v>45</v>
      </c>
      <c r="D108" s="113" t="s">
        <v>249</v>
      </c>
      <c r="E108" s="113" t="s">
        <v>250</v>
      </c>
      <c r="F108" s="113" t="s">
        <v>61</v>
      </c>
      <c r="G108" s="133"/>
      <c r="H108" s="114"/>
      <c r="I108" s="328"/>
    </row>
    <row r="109" spans="1:9" hidden="1">
      <c r="A109" s="138" t="s">
        <v>57</v>
      </c>
      <c r="B109" s="176" t="s">
        <v>167</v>
      </c>
      <c r="C109" s="134" t="s">
        <v>45</v>
      </c>
      <c r="D109" s="113" t="s">
        <v>249</v>
      </c>
      <c r="E109" s="113" t="s">
        <v>250</v>
      </c>
      <c r="F109" s="113" t="s">
        <v>168</v>
      </c>
      <c r="G109" s="133"/>
      <c r="H109" s="114"/>
      <c r="I109" s="328"/>
    </row>
    <row r="110" spans="1:9" ht="28.5">
      <c r="A110" s="179" t="s">
        <v>361</v>
      </c>
      <c r="B110" s="99">
        <v>330</v>
      </c>
      <c r="C110" s="103" t="s">
        <v>64</v>
      </c>
      <c r="D110" s="105">
        <v>14</v>
      </c>
      <c r="E110" s="113"/>
      <c r="F110" s="113"/>
      <c r="G110" s="133"/>
      <c r="H110" s="119">
        <f>H111</f>
        <v>11.2</v>
      </c>
      <c r="I110" s="172">
        <f>I111</f>
        <v>0</v>
      </c>
    </row>
    <row r="111" spans="1:9" ht="38.25">
      <c r="A111" s="145" t="s">
        <v>342</v>
      </c>
      <c r="B111" s="99">
        <v>330</v>
      </c>
      <c r="C111" s="175" t="s">
        <v>64</v>
      </c>
      <c r="D111" s="104" t="s">
        <v>351</v>
      </c>
      <c r="E111" s="105" t="s">
        <v>172</v>
      </c>
      <c r="F111" s="113"/>
      <c r="G111" s="133"/>
      <c r="H111" s="114">
        <f>H112</f>
        <v>11.2</v>
      </c>
      <c r="I111" s="332">
        <f>I112</f>
        <v>0</v>
      </c>
    </row>
    <row r="112" spans="1:9" ht="38.25">
      <c r="A112" s="120" t="s">
        <v>353</v>
      </c>
      <c r="B112" s="120">
        <v>330</v>
      </c>
      <c r="C112" s="121" t="s">
        <v>64</v>
      </c>
      <c r="D112" s="122" t="s">
        <v>351</v>
      </c>
      <c r="E112" s="123" t="s">
        <v>352</v>
      </c>
      <c r="F112" s="127"/>
      <c r="G112" s="128"/>
      <c r="H112" s="130">
        <f>H114</f>
        <v>11.2</v>
      </c>
      <c r="I112" s="171">
        <f>I114</f>
        <v>0</v>
      </c>
    </row>
    <row r="113" spans="1:9" ht="25.5">
      <c r="A113" s="120" t="s">
        <v>101</v>
      </c>
      <c r="B113" s="120">
        <v>330</v>
      </c>
      <c r="C113" s="121" t="s">
        <v>64</v>
      </c>
      <c r="D113" s="122" t="s">
        <v>351</v>
      </c>
      <c r="E113" s="253" t="s">
        <v>352</v>
      </c>
      <c r="F113" s="256"/>
      <c r="G113" s="255"/>
      <c r="H113" s="130">
        <v>11.2</v>
      </c>
      <c r="I113" s="171">
        <v>0</v>
      </c>
    </row>
    <row r="114" spans="1:9" ht="25.5">
      <c r="A114" s="181" t="s">
        <v>152</v>
      </c>
      <c r="B114" s="120">
        <v>330</v>
      </c>
      <c r="C114" s="131" t="s">
        <v>64</v>
      </c>
      <c r="D114" s="128">
        <v>14</v>
      </c>
      <c r="E114" s="128" t="s">
        <v>352</v>
      </c>
      <c r="F114" s="284">
        <v>200</v>
      </c>
      <c r="G114" s="284"/>
      <c r="H114" s="130">
        <v>11.2</v>
      </c>
      <c r="I114" s="333">
        <v>0</v>
      </c>
    </row>
    <row r="115" spans="1:9">
      <c r="A115" s="241" t="s">
        <v>247</v>
      </c>
      <c r="B115" s="242">
        <v>330</v>
      </c>
      <c r="C115" s="242" t="s">
        <v>45</v>
      </c>
      <c r="D115" s="224"/>
      <c r="E115" s="224"/>
      <c r="F115" s="224"/>
      <c r="G115" s="226"/>
      <c r="H115" s="227">
        <f>H116</f>
        <v>60</v>
      </c>
      <c r="I115" s="334">
        <f>I116</f>
        <v>0</v>
      </c>
    </row>
    <row r="116" spans="1:9">
      <c r="A116" s="241" t="s">
        <v>248</v>
      </c>
      <c r="B116" s="242" t="s">
        <v>167</v>
      </c>
      <c r="C116" s="242" t="s">
        <v>45</v>
      </c>
      <c r="D116" s="224" t="s">
        <v>249</v>
      </c>
      <c r="E116" s="224"/>
      <c r="F116" s="224"/>
      <c r="G116" s="226"/>
      <c r="H116" s="227">
        <f>H117</f>
        <v>60</v>
      </c>
      <c r="I116" s="334">
        <f>I117</f>
        <v>0</v>
      </c>
    </row>
    <row r="117" spans="1:9" ht="38.25">
      <c r="A117" s="241" t="s">
        <v>328</v>
      </c>
      <c r="B117" s="242" t="s">
        <v>167</v>
      </c>
      <c r="C117" s="242" t="s">
        <v>45</v>
      </c>
      <c r="D117" s="224" t="s">
        <v>249</v>
      </c>
      <c r="E117" s="224" t="s">
        <v>251</v>
      </c>
      <c r="F117" s="224"/>
      <c r="G117" s="226"/>
      <c r="H117" s="227">
        <f>H118</f>
        <v>60</v>
      </c>
      <c r="I117" s="334">
        <f>I118</f>
        <v>0</v>
      </c>
    </row>
    <row r="118" spans="1:9" ht="51">
      <c r="A118" s="243" t="s">
        <v>329</v>
      </c>
      <c r="B118" s="244" t="s">
        <v>167</v>
      </c>
      <c r="C118" s="244" t="s">
        <v>45</v>
      </c>
      <c r="D118" s="230" t="s">
        <v>249</v>
      </c>
      <c r="E118" s="230" t="s">
        <v>250</v>
      </c>
      <c r="F118" s="230"/>
      <c r="G118" s="236"/>
      <c r="H118" s="232">
        <f>H119+H120</f>
        <v>60</v>
      </c>
      <c r="I118" s="335">
        <f>I119+I120</f>
        <v>0</v>
      </c>
    </row>
    <row r="119" spans="1:9" ht="25.5">
      <c r="A119" s="245" t="s">
        <v>152</v>
      </c>
      <c r="B119" s="246" t="s">
        <v>167</v>
      </c>
      <c r="C119" s="247" t="s">
        <v>45</v>
      </c>
      <c r="D119" s="248" t="s">
        <v>249</v>
      </c>
      <c r="E119" s="248" t="s">
        <v>250</v>
      </c>
      <c r="F119" s="248" t="s">
        <v>61</v>
      </c>
      <c r="G119" s="239"/>
      <c r="H119" s="240">
        <v>10</v>
      </c>
      <c r="I119" s="333">
        <v>0</v>
      </c>
    </row>
    <row r="120" spans="1:9">
      <c r="A120" s="245" t="s">
        <v>57</v>
      </c>
      <c r="B120" s="246" t="s">
        <v>167</v>
      </c>
      <c r="C120" s="247" t="s">
        <v>45</v>
      </c>
      <c r="D120" s="248" t="s">
        <v>249</v>
      </c>
      <c r="E120" s="248" t="s">
        <v>250</v>
      </c>
      <c r="F120" s="248" t="s">
        <v>168</v>
      </c>
      <c r="G120" s="239"/>
      <c r="H120" s="240">
        <v>50</v>
      </c>
      <c r="I120" s="333">
        <v>0</v>
      </c>
    </row>
    <row r="121" spans="1:9" ht="15" customHeight="1">
      <c r="A121" s="99" t="s">
        <v>68</v>
      </c>
      <c r="B121" s="99">
        <v>330</v>
      </c>
      <c r="C121" s="103" t="s">
        <v>69</v>
      </c>
      <c r="D121" s="104"/>
      <c r="E121" s="105"/>
      <c r="F121" s="292"/>
      <c r="G121" s="292"/>
      <c r="H121" s="102">
        <f>H134+H140+H154</f>
        <v>2328.1000000000004</v>
      </c>
      <c r="I121" s="330">
        <f>I134+I140+I154</f>
        <v>117.3</v>
      </c>
    </row>
    <row r="122" spans="1:9" ht="15" hidden="1" customHeight="1">
      <c r="A122" s="99" t="s">
        <v>70</v>
      </c>
      <c r="B122" s="99">
        <v>330</v>
      </c>
      <c r="C122" s="100" t="s">
        <v>69</v>
      </c>
      <c r="D122" s="105" t="s">
        <v>38</v>
      </c>
      <c r="E122" s="101"/>
      <c r="F122" s="283"/>
      <c r="G122" s="283"/>
      <c r="H122" s="102">
        <f>H123+H130</f>
        <v>0</v>
      </c>
      <c r="I122" s="333"/>
    </row>
    <row r="123" spans="1:9" ht="39.75" hidden="1" customHeight="1">
      <c r="A123" s="115" t="s">
        <v>213</v>
      </c>
      <c r="B123" s="115">
        <v>330</v>
      </c>
      <c r="C123" s="182" t="s">
        <v>69</v>
      </c>
      <c r="D123" s="118" t="s">
        <v>38</v>
      </c>
      <c r="E123" s="118" t="s">
        <v>189</v>
      </c>
      <c r="F123" s="289"/>
      <c r="G123" s="289"/>
      <c r="H123" s="119">
        <f>H124</f>
        <v>0</v>
      </c>
      <c r="I123" s="333"/>
    </row>
    <row r="124" spans="1:9" ht="39" hidden="1" customHeight="1">
      <c r="A124" s="161" t="s">
        <v>294</v>
      </c>
      <c r="B124" s="115">
        <v>330</v>
      </c>
      <c r="C124" s="182" t="s">
        <v>69</v>
      </c>
      <c r="D124" s="118" t="s">
        <v>38</v>
      </c>
      <c r="E124" s="118" t="s">
        <v>304</v>
      </c>
      <c r="F124" s="291"/>
      <c r="G124" s="291"/>
      <c r="H124" s="119">
        <f>H125</f>
        <v>0</v>
      </c>
      <c r="I124" s="333"/>
    </row>
    <row r="125" spans="1:9" ht="52.5" hidden="1" customHeight="1">
      <c r="A125" s="180" t="s">
        <v>295</v>
      </c>
      <c r="B125" s="120">
        <v>330</v>
      </c>
      <c r="C125" s="121" t="s">
        <v>69</v>
      </c>
      <c r="D125" s="122" t="s">
        <v>38</v>
      </c>
      <c r="E125" s="122" t="s">
        <v>305</v>
      </c>
      <c r="F125" s="122"/>
      <c r="G125" s="123"/>
      <c r="H125" s="124">
        <f>H126+H128</f>
        <v>0</v>
      </c>
      <c r="I125" s="333"/>
    </row>
    <row r="126" spans="1:9" ht="25.5" hidden="1">
      <c r="A126" s="180" t="s">
        <v>306</v>
      </c>
      <c r="B126" s="120">
        <v>330</v>
      </c>
      <c r="C126" s="121" t="s">
        <v>69</v>
      </c>
      <c r="D126" s="122" t="s">
        <v>38</v>
      </c>
      <c r="E126" s="122" t="s">
        <v>305</v>
      </c>
      <c r="F126" s="122"/>
      <c r="G126" s="123"/>
      <c r="H126" s="124">
        <f>H127</f>
        <v>0</v>
      </c>
      <c r="I126" s="333"/>
    </row>
    <row r="127" spans="1:9" ht="27" hidden="1" customHeight="1">
      <c r="A127" s="138" t="s">
        <v>152</v>
      </c>
      <c r="B127" s="125">
        <v>330</v>
      </c>
      <c r="C127" s="183" t="s">
        <v>69</v>
      </c>
      <c r="D127" s="133" t="s">
        <v>38</v>
      </c>
      <c r="E127" s="133" t="s">
        <v>305</v>
      </c>
      <c r="F127" s="283">
        <v>200</v>
      </c>
      <c r="G127" s="283"/>
      <c r="H127" s="114"/>
      <c r="I127" s="333"/>
    </row>
    <row r="128" spans="1:9" ht="27" hidden="1" customHeight="1">
      <c r="A128" s="180" t="s">
        <v>307</v>
      </c>
      <c r="B128" s="120">
        <v>330</v>
      </c>
      <c r="C128" s="121" t="s">
        <v>69</v>
      </c>
      <c r="D128" s="122" t="s">
        <v>38</v>
      </c>
      <c r="E128" s="122" t="s">
        <v>305</v>
      </c>
      <c r="F128" s="123"/>
      <c r="G128" s="123"/>
      <c r="H128" s="124">
        <f>H129</f>
        <v>0</v>
      </c>
      <c r="I128" s="333"/>
    </row>
    <row r="129" spans="1:9" ht="27" hidden="1" customHeight="1">
      <c r="A129" s="138" t="s">
        <v>152</v>
      </c>
      <c r="B129" s="125">
        <v>330</v>
      </c>
      <c r="C129" s="183" t="s">
        <v>69</v>
      </c>
      <c r="D129" s="133" t="s">
        <v>38</v>
      </c>
      <c r="E129" s="133" t="s">
        <v>305</v>
      </c>
      <c r="F129" s="283">
        <v>200</v>
      </c>
      <c r="G129" s="283"/>
      <c r="H129" s="114"/>
      <c r="I129" s="333"/>
    </row>
    <row r="130" spans="1:9" hidden="1">
      <c r="A130" s="161" t="s">
        <v>124</v>
      </c>
      <c r="B130" s="115">
        <v>330</v>
      </c>
      <c r="C130" s="116" t="s">
        <v>69</v>
      </c>
      <c r="D130" s="117" t="s">
        <v>38</v>
      </c>
      <c r="E130" s="117" t="s">
        <v>318</v>
      </c>
      <c r="F130" s="117"/>
      <c r="G130" s="118"/>
      <c r="H130" s="119">
        <f>H131</f>
        <v>0</v>
      </c>
      <c r="I130" s="333"/>
    </row>
    <row r="131" spans="1:9" hidden="1">
      <c r="A131" s="161" t="s">
        <v>316</v>
      </c>
      <c r="B131" s="115">
        <v>330</v>
      </c>
      <c r="C131" s="116" t="s">
        <v>69</v>
      </c>
      <c r="D131" s="117" t="s">
        <v>38</v>
      </c>
      <c r="E131" s="117" t="s">
        <v>317</v>
      </c>
      <c r="F131" s="117"/>
      <c r="G131" s="118"/>
      <c r="H131" s="119">
        <f>H132</f>
        <v>0</v>
      </c>
      <c r="I131" s="333"/>
    </row>
    <row r="132" spans="1:9" ht="27" hidden="1" customHeight="1">
      <c r="A132" s="138" t="s">
        <v>152</v>
      </c>
      <c r="B132" s="125">
        <v>330</v>
      </c>
      <c r="C132" s="134" t="s">
        <v>69</v>
      </c>
      <c r="D132" s="113" t="s">
        <v>38</v>
      </c>
      <c r="E132" s="113" t="s">
        <v>317</v>
      </c>
      <c r="F132" s="113" t="s">
        <v>61</v>
      </c>
      <c r="G132" s="133"/>
      <c r="H132" s="114"/>
      <c r="I132" s="333"/>
    </row>
    <row r="133" spans="1:9" ht="14.25" customHeight="1">
      <c r="A133" s="99" t="s">
        <v>71</v>
      </c>
      <c r="B133" s="99">
        <v>330</v>
      </c>
      <c r="C133" s="175" t="s">
        <v>69</v>
      </c>
      <c r="D133" s="104" t="s">
        <v>41</v>
      </c>
      <c r="E133" s="108"/>
      <c r="F133" s="295"/>
      <c r="G133" s="295"/>
      <c r="H133" s="102">
        <f>H134</f>
        <v>923</v>
      </c>
      <c r="I133" s="330">
        <f>I134</f>
        <v>0</v>
      </c>
    </row>
    <row r="134" spans="1:9" ht="38.25" customHeight="1">
      <c r="A134" s="164" t="s">
        <v>322</v>
      </c>
      <c r="B134" s="99">
        <v>330</v>
      </c>
      <c r="C134" s="175" t="s">
        <v>69</v>
      </c>
      <c r="D134" s="104" t="s">
        <v>41</v>
      </c>
      <c r="E134" s="104" t="s">
        <v>331</v>
      </c>
      <c r="F134" s="104"/>
      <c r="G134" s="104"/>
      <c r="H134" s="102">
        <f>H135</f>
        <v>923</v>
      </c>
      <c r="I134" s="330">
        <f>I135</f>
        <v>0</v>
      </c>
    </row>
    <row r="135" spans="1:9" ht="40.5" customHeight="1">
      <c r="A135" s="180" t="s">
        <v>323</v>
      </c>
      <c r="B135" s="120">
        <v>330</v>
      </c>
      <c r="C135" s="121" t="s">
        <v>69</v>
      </c>
      <c r="D135" s="122" t="s">
        <v>41</v>
      </c>
      <c r="E135" s="122" t="s">
        <v>330</v>
      </c>
      <c r="F135" s="122"/>
      <c r="G135" s="122"/>
      <c r="H135" s="124">
        <f>H136+H138</f>
        <v>923</v>
      </c>
      <c r="I135" s="170">
        <f>I136+I138</f>
        <v>0</v>
      </c>
    </row>
    <row r="136" spans="1:9" ht="54" customHeight="1">
      <c r="A136" s="166" t="s">
        <v>208</v>
      </c>
      <c r="B136" s="106">
        <v>330</v>
      </c>
      <c r="C136" s="110" t="s">
        <v>69</v>
      </c>
      <c r="D136" s="108" t="s">
        <v>41</v>
      </c>
      <c r="E136" s="108" t="s">
        <v>330</v>
      </c>
      <c r="F136" s="108"/>
      <c r="G136" s="108"/>
      <c r="H136" s="109">
        <f>H137</f>
        <v>43.6</v>
      </c>
      <c r="I136" s="331">
        <f>I137</f>
        <v>0</v>
      </c>
    </row>
    <row r="137" spans="1:9" ht="27" customHeight="1">
      <c r="A137" s="138" t="s">
        <v>152</v>
      </c>
      <c r="B137" s="106">
        <v>330</v>
      </c>
      <c r="C137" s="183" t="s">
        <v>69</v>
      </c>
      <c r="D137" s="113" t="s">
        <v>41</v>
      </c>
      <c r="E137" s="133" t="s">
        <v>330</v>
      </c>
      <c r="F137" s="293">
        <v>200</v>
      </c>
      <c r="G137" s="294"/>
      <c r="H137" s="114">
        <v>43.6</v>
      </c>
      <c r="I137" s="333">
        <v>0</v>
      </c>
    </row>
    <row r="138" spans="1:9" ht="27" customHeight="1">
      <c r="A138" s="180" t="s">
        <v>354</v>
      </c>
      <c r="B138" s="106">
        <v>330</v>
      </c>
      <c r="C138" s="110" t="s">
        <v>69</v>
      </c>
      <c r="D138" s="108" t="s">
        <v>41</v>
      </c>
      <c r="E138" s="108" t="s">
        <v>330</v>
      </c>
      <c r="F138" s="133"/>
      <c r="G138" s="133"/>
      <c r="H138" s="114">
        <f>H139</f>
        <v>879.4</v>
      </c>
      <c r="I138" s="332">
        <f>I139</f>
        <v>0</v>
      </c>
    </row>
    <row r="139" spans="1:9" ht="27" customHeight="1">
      <c r="A139" s="138" t="s">
        <v>152</v>
      </c>
      <c r="B139" s="106">
        <v>330</v>
      </c>
      <c r="C139" s="183" t="s">
        <v>69</v>
      </c>
      <c r="D139" s="113" t="s">
        <v>41</v>
      </c>
      <c r="E139" s="133" t="s">
        <v>330</v>
      </c>
      <c r="F139" s="293">
        <v>200</v>
      </c>
      <c r="G139" s="294"/>
      <c r="H139" s="114">
        <v>879.4</v>
      </c>
      <c r="I139" s="333">
        <v>0</v>
      </c>
    </row>
    <row r="140" spans="1:9">
      <c r="A140" s="99" t="s">
        <v>72</v>
      </c>
      <c r="B140" s="99">
        <v>330</v>
      </c>
      <c r="C140" s="100" t="s">
        <v>69</v>
      </c>
      <c r="D140" s="105" t="s">
        <v>64</v>
      </c>
      <c r="E140" s="105"/>
      <c r="F140" s="293"/>
      <c r="G140" s="294"/>
      <c r="H140" s="102">
        <f>H147+H141</f>
        <v>1354.6000000000001</v>
      </c>
      <c r="I140" s="102">
        <f>I147+I141</f>
        <v>117.3</v>
      </c>
    </row>
    <row r="141" spans="1:9" ht="55.5" customHeight="1">
      <c r="A141" s="145" t="s">
        <v>341</v>
      </c>
      <c r="B141" s="115">
        <v>330</v>
      </c>
      <c r="C141" s="116" t="s">
        <v>69</v>
      </c>
      <c r="D141" s="117" t="s">
        <v>64</v>
      </c>
      <c r="E141" s="117" t="s">
        <v>189</v>
      </c>
      <c r="F141" s="184"/>
      <c r="G141" s="184"/>
      <c r="H141" s="119">
        <f>H142</f>
        <v>987.30000000000007</v>
      </c>
      <c r="I141" s="119">
        <f>I142</f>
        <v>117.3</v>
      </c>
    </row>
    <row r="142" spans="1:9" ht="54.75" customHeight="1">
      <c r="A142" s="120" t="s">
        <v>373</v>
      </c>
      <c r="B142" s="120">
        <v>330</v>
      </c>
      <c r="C142" s="121" t="s">
        <v>69</v>
      </c>
      <c r="D142" s="122" t="s">
        <v>64</v>
      </c>
      <c r="E142" s="122" t="s">
        <v>362</v>
      </c>
      <c r="F142" s="128"/>
      <c r="G142" s="128"/>
      <c r="H142" s="124">
        <f>H143+H145</f>
        <v>987.30000000000007</v>
      </c>
      <c r="I142" s="124">
        <f>I143+I145</f>
        <v>117.3</v>
      </c>
    </row>
    <row r="143" spans="1:9" ht="15" customHeight="1">
      <c r="A143" s="120" t="s">
        <v>190</v>
      </c>
      <c r="B143" s="120">
        <v>330</v>
      </c>
      <c r="C143" s="121" t="s">
        <v>69</v>
      </c>
      <c r="D143" s="122" t="s">
        <v>64</v>
      </c>
      <c r="E143" s="122" t="s">
        <v>362</v>
      </c>
      <c r="F143" s="128"/>
      <c r="G143" s="128"/>
      <c r="H143" s="124">
        <f>H144</f>
        <v>72.599999999999994</v>
      </c>
      <c r="I143" s="170">
        <f>I144</f>
        <v>0</v>
      </c>
    </row>
    <row r="144" spans="1:9" ht="25.5">
      <c r="A144" s="125" t="s">
        <v>152</v>
      </c>
      <c r="B144" s="125">
        <v>330</v>
      </c>
      <c r="C144" s="126" t="s">
        <v>69</v>
      </c>
      <c r="D144" s="127" t="s">
        <v>64</v>
      </c>
      <c r="E144" s="127" t="s">
        <v>362</v>
      </c>
      <c r="F144" s="128">
        <v>200</v>
      </c>
      <c r="G144" s="128"/>
      <c r="H144" s="130">
        <v>72.599999999999994</v>
      </c>
      <c r="I144" s="333">
        <v>0</v>
      </c>
    </row>
    <row r="145" spans="1:9">
      <c r="A145" s="120" t="s">
        <v>73</v>
      </c>
      <c r="B145" s="120">
        <v>330</v>
      </c>
      <c r="C145" s="121" t="s">
        <v>69</v>
      </c>
      <c r="D145" s="122" t="s">
        <v>64</v>
      </c>
      <c r="E145" s="122" t="s">
        <v>362</v>
      </c>
      <c r="F145" s="128"/>
      <c r="G145" s="128"/>
      <c r="H145" s="124">
        <f>H146</f>
        <v>914.7</v>
      </c>
      <c r="I145" s="124">
        <f>I146</f>
        <v>117.3</v>
      </c>
    </row>
    <row r="146" spans="1:9" ht="25.5">
      <c r="A146" s="125" t="s">
        <v>152</v>
      </c>
      <c r="B146" s="125">
        <v>330</v>
      </c>
      <c r="C146" s="126" t="s">
        <v>69</v>
      </c>
      <c r="D146" s="127" t="s">
        <v>64</v>
      </c>
      <c r="E146" s="127" t="s">
        <v>362</v>
      </c>
      <c r="F146" s="128">
        <v>200</v>
      </c>
      <c r="G146" s="128"/>
      <c r="H146" s="130">
        <v>914.7</v>
      </c>
      <c r="I146" s="328">
        <v>117.3</v>
      </c>
    </row>
    <row r="147" spans="1:9" ht="14.25" customHeight="1">
      <c r="A147" s="161" t="s">
        <v>124</v>
      </c>
      <c r="B147" s="115">
        <v>330</v>
      </c>
      <c r="C147" s="116" t="s">
        <v>69</v>
      </c>
      <c r="D147" s="117" t="s">
        <v>64</v>
      </c>
      <c r="E147" s="118" t="s">
        <v>159</v>
      </c>
      <c r="F147" s="184"/>
      <c r="G147" s="184"/>
      <c r="H147" s="185">
        <f>H148+H150+H152</f>
        <v>367.3</v>
      </c>
      <c r="I147" s="336">
        <f>I148+I150+I152</f>
        <v>0</v>
      </c>
    </row>
    <row r="148" spans="1:9" ht="15.75" customHeight="1">
      <c r="A148" s="120" t="s">
        <v>175</v>
      </c>
      <c r="B148" s="120">
        <v>330</v>
      </c>
      <c r="C148" s="186" t="s">
        <v>69</v>
      </c>
      <c r="D148" s="123" t="s">
        <v>64</v>
      </c>
      <c r="E148" s="123" t="s">
        <v>176</v>
      </c>
      <c r="F148" s="290"/>
      <c r="G148" s="290"/>
      <c r="H148" s="124">
        <f>H149</f>
        <v>61</v>
      </c>
      <c r="I148" s="170">
        <f>I149</f>
        <v>0</v>
      </c>
    </row>
    <row r="149" spans="1:9" ht="27.75" customHeight="1">
      <c r="A149" s="125" t="s">
        <v>152</v>
      </c>
      <c r="B149" s="120">
        <v>330</v>
      </c>
      <c r="C149" s="187" t="s">
        <v>69</v>
      </c>
      <c r="D149" s="128" t="s">
        <v>64</v>
      </c>
      <c r="E149" s="128" t="s">
        <v>176</v>
      </c>
      <c r="F149" s="284">
        <v>200</v>
      </c>
      <c r="G149" s="284"/>
      <c r="H149" s="130">
        <v>61</v>
      </c>
      <c r="I149" s="171">
        <v>0</v>
      </c>
    </row>
    <row r="150" spans="1:9" ht="38.25">
      <c r="A150" s="120" t="s">
        <v>271</v>
      </c>
      <c r="B150" s="120">
        <v>330</v>
      </c>
      <c r="C150" s="186" t="s">
        <v>69</v>
      </c>
      <c r="D150" s="123" t="s">
        <v>64</v>
      </c>
      <c r="E150" s="123" t="s">
        <v>177</v>
      </c>
      <c r="F150" s="290"/>
      <c r="G150" s="290"/>
      <c r="H150" s="124">
        <f>H151</f>
        <v>306.3</v>
      </c>
      <c r="I150" s="170">
        <f>I151</f>
        <v>0</v>
      </c>
    </row>
    <row r="151" spans="1:9" ht="27.75" customHeight="1">
      <c r="A151" s="125" t="s">
        <v>152</v>
      </c>
      <c r="B151" s="120">
        <v>330</v>
      </c>
      <c r="C151" s="187" t="s">
        <v>69</v>
      </c>
      <c r="D151" s="128" t="s">
        <v>64</v>
      </c>
      <c r="E151" s="128" t="s">
        <v>177</v>
      </c>
      <c r="F151" s="284">
        <v>200</v>
      </c>
      <c r="G151" s="284"/>
      <c r="H151" s="130">
        <v>306.3</v>
      </c>
      <c r="I151" s="171">
        <v>0</v>
      </c>
    </row>
    <row r="152" spans="1:9" ht="18" hidden="1" customHeight="1">
      <c r="A152" s="120" t="s">
        <v>178</v>
      </c>
      <c r="B152" s="120">
        <v>330</v>
      </c>
      <c r="C152" s="186" t="s">
        <v>69</v>
      </c>
      <c r="D152" s="123" t="s">
        <v>64</v>
      </c>
      <c r="E152" s="123" t="s">
        <v>179</v>
      </c>
      <c r="F152" s="290"/>
      <c r="G152" s="290"/>
      <c r="H152" s="124">
        <f>H153</f>
        <v>0</v>
      </c>
      <c r="I152" s="328"/>
    </row>
    <row r="153" spans="1:9" ht="27.75" hidden="1" customHeight="1">
      <c r="A153" s="125" t="s">
        <v>152</v>
      </c>
      <c r="B153" s="120">
        <v>330</v>
      </c>
      <c r="C153" s="187" t="s">
        <v>69</v>
      </c>
      <c r="D153" s="128" t="s">
        <v>64</v>
      </c>
      <c r="E153" s="128" t="s">
        <v>179</v>
      </c>
      <c r="F153" s="284">
        <v>200</v>
      </c>
      <c r="G153" s="284"/>
      <c r="H153" s="130"/>
      <c r="I153" s="328"/>
    </row>
    <row r="154" spans="1:9" ht="16.5" customHeight="1">
      <c r="A154" s="188" t="s">
        <v>269</v>
      </c>
      <c r="B154" s="146">
        <v>330</v>
      </c>
      <c r="C154" s="189" t="s">
        <v>69</v>
      </c>
      <c r="D154" s="190" t="s">
        <v>69</v>
      </c>
      <c r="E154" s="190"/>
      <c r="F154" s="117"/>
      <c r="G154" s="118"/>
      <c r="H154" s="191">
        <f>H155</f>
        <v>50.5</v>
      </c>
      <c r="I154" s="337">
        <f>I155</f>
        <v>0</v>
      </c>
    </row>
    <row r="155" spans="1:9" ht="20.25" customHeight="1">
      <c r="A155" s="188" t="s">
        <v>124</v>
      </c>
      <c r="B155" s="146" t="s">
        <v>167</v>
      </c>
      <c r="C155" s="189" t="s">
        <v>69</v>
      </c>
      <c r="D155" s="190" t="s">
        <v>69</v>
      </c>
      <c r="E155" s="190" t="s">
        <v>159</v>
      </c>
      <c r="F155" s="117"/>
      <c r="G155" s="118"/>
      <c r="H155" s="191">
        <f>H156</f>
        <v>50.5</v>
      </c>
      <c r="I155" s="337">
        <f>I156</f>
        <v>0</v>
      </c>
    </row>
    <row r="156" spans="1:9" ht="27.75" customHeight="1">
      <c r="A156" s="188" t="s">
        <v>214</v>
      </c>
      <c r="B156" s="146" t="s">
        <v>167</v>
      </c>
      <c r="C156" s="189" t="s">
        <v>69</v>
      </c>
      <c r="D156" s="190" t="s">
        <v>69</v>
      </c>
      <c r="E156" s="190" t="s">
        <v>355</v>
      </c>
      <c r="F156" s="117"/>
      <c r="G156" s="118"/>
      <c r="H156" s="191">
        <f>H157</f>
        <v>50.5</v>
      </c>
      <c r="I156" s="337">
        <f>I157</f>
        <v>0</v>
      </c>
    </row>
    <row r="157" spans="1:9" ht="16.5" customHeight="1">
      <c r="A157" s="192" t="s">
        <v>210</v>
      </c>
      <c r="B157" s="150" t="s">
        <v>167</v>
      </c>
      <c r="C157" s="193" t="s">
        <v>69</v>
      </c>
      <c r="D157" s="194" t="s">
        <v>69</v>
      </c>
      <c r="E157" s="194" t="s">
        <v>355</v>
      </c>
      <c r="F157" s="122"/>
      <c r="G157" s="123"/>
      <c r="H157" s="195">
        <f>H158</f>
        <v>50.5</v>
      </c>
      <c r="I157" s="338">
        <f>I158</f>
        <v>0</v>
      </c>
    </row>
    <row r="158" spans="1:9">
      <c r="A158" s="196" t="s">
        <v>57</v>
      </c>
      <c r="B158" s="150" t="s">
        <v>167</v>
      </c>
      <c r="C158" s="197" t="s">
        <v>69</v>
      </c>
      <c r="D158" s="198" t="s">
        <v>69</v>
      </c>
      <c r="E158" s="198" t="s">
        <v>355</v>
      </c>
      <c r="F158" s="127" t="s">
        <v>168</v>
      </c>
      <c r="G158" s="128"/>
      <c r="H158" s="199">
        <v>50.5</v>
      </c>
      <c r="I158" s="333">
        <v>0</v>
      </c>
    </row>
    <row r="159" spans="1:9" hidden="1">
      <c r="A159" s="188" t="s">
        <v>252</v>
      </c>
      <c r="B159" s="146" t="s">
        <v>167</v>
      </c>
      <c r="C159" s="189" t="s">
        <v>52</v>
      </c>
      <c r="D159" s="190"/>
      <c r="E159" s="190"/>
      <c r="F159" s="117"/>
      <c r="G159" s="118"/>
      <c r="H159" s="191"/>
      <c r="I159" s="328"/>
    </row>
    <row r="160" spans="1:9" hidden="1">
      <c r="A160" s="188" t="s">
        <v>253</v>
      </c>
      <c r="B160" s="146" t="s">
        <v>167</v>
      </c>
      <c r="C160" s="189" t="s">
        <v>52</v>
      </c>
      <c r="D160" s="190" t="s">
        <v>52</v>
      </c>
      <c r="E160" s="190"/>
      <c r="F160" s="117"/>
      <c r="G160" s="118"/>
      <c r="H160" s="191"/>
      <c r="I160" s="328"/>
    </row>
    <row r="161" spans="1:9" ht="27.75" hidden="1" customHeight="1">
      <c r="A161" s="188" t="s">
        <v>254</v>
      </c>
      <c r="B161" s="146" t="s">
        <v>167</v>
      </c>
      <c r="C161" s="189" t="s">
        <v>52</v>
      </c>
      <c r="D161" s="190" t="s">
        <v>52</v>
      </c>
      <c r="E161" s="190" t="s">
        <v>256</v>
      </c>
      <c r="F161" s="117"/>
      <c r="G161" s="118"/>
      <c r="H161" s="191"/>
      <c r="I161" s="328"/>
    </row>
    <row r="162" spans="1:9" ht="27.75" hidden="1" customHeight="1">
      <c r="A162" s="192" t="s">
        <v>255</v>
      </c>
      <c r="B162" s="150" t="s">
        <v>167</v>
      </c>
      <c r="C162" s="193" t="s">
        <v>52</v>
      </c>
      <c r="D162" s="194" t="s">
        <v>52</v>
      </c>
      <c r="E162" s="194" t="s">
        <v>257</v>
      </c>
      <c r="F162" s="122"/>
      <c r="G162" s="123"/>
      <c r="H162" s="195"/>
      <c r="I162" s="328"/>
    </row>
    <row r="163" spans="1:9" ht="27.75" hidden="1" customHeight="1">
      <c r="A163" s="196" t="s">
        <v>152</v>
      </c>
      <c r="B163" s="150" t="s">
        <v>167</v>
      </c>
      <c r="C163" s="197" t="s">
        <v>52</v>
      </c>
      <c r="D163" s="198" t="s">
        <v>52</v>
      </c>
      <c r="E163" s="198" t="s">
        <v>257</v>
      </c>
      <c r="F163" s="127" t="s">
        <v>61</v>
      </c>
      <c r="G163" s="128"/>
      <c r="H163" s="199"/>
      <c r="I163" s="328"/>
    </row>
    <row r="164" spans="1:9" ht="15.75">
      <c r="A164" s="200" t="s">
        <v>74</v>
      </c>
      <c r="B164" s="99">
        <v>330</v>
      </c>
      <c r="C164" s="201">
        <v>10</v>
      </c>
      <c r="D164" s="190"/>
      <c r="E164" s="202"/>
      <c r="F164" s="287"/>
      <c r="G164" s="288"/>
      <c r="H164" s="203">
        <f>H165+H193+H204+H200</f>
        <v>2043.6999999999998</v>
      </c>
      <c r="I164" s="203">
        <f>I165+I193+I204+I200</f>
        <v>343.9</v>
      </c>
    </row>
    <row r="165" spans="1:9">
      <c r="A165" s="115" t="s">
        <v>75</v>
      </c>
      <c r="B165" s="115">
        <v>330</v>
      </c>
      <c r="C165" s="182">
        <v>10</v>
      </c>
      <c r="D165" s="117" t="s">
        <v>38</v>
      </c>
      <c r="E165" s="118"/>
      <c r="F165" s="285"/>
      <c r="G165" s="286"/>
      <c r="H165" s="119">
        <f t="shared" ref="H165:I168" si="0">H166</f>
        <v>1947.1</v>
      </c>
      <c r="I165" s="119">
        <f t="shared" si="0"/>
        <v>324.5</v>
      </c>
    </row>
    <row r="166" spans="1:9" s="136" customFormat="1" ht="40.5" customHeight="1">
      <c r="A166" s="115" t="s">
        <v>207</v>
      </c>
      <c r="B166" s="115">
        <v>330</v>
      </c>
      <c r="C166" s="182">
        <v>10</v>
      </c>
      <c r="D166" s="117" t="s">
        <v>38</v>
      </c>
      <c r="E166" s="118" t="s">
        <v>191</v>
      </c>
      <c r="F166" s="118"/>
      <c r="G166" s="118"/>
      <c r="H166" s="119">
        <f t="shared" si="0"/>
        <v>1947.1</v>
      </c>
      <c r="I166" s="119">
        <f t="shared" si="0"/>
        <v>324.5</v>
      </c>
    </row>
    <row r="167" spans="1:9" s="136" customFormat="1" ht="25.5">
      <c r="A167" s="115" t="s">
        <v>267</v>
      </c>
      <c r="B167" s="115">
        <v>330</v>
      </c>
      <c r="C167" s="182">
        <v>10</v>
      </c>
      <c r="D167" s="117" t="s">
        <v>38</v>
      </c>
      <c r="E167" s="118" t="s">
        <v>192</v>
      </c>
      <c r="F167" s="118"/>
      <c r="G167" s="118"/>
      <c r="H167" s="119">
        <f t="shared" si="0"/>
        <v>1947.1</v>
      </c>
      <c r="I167" s="119">
        <f t="shared" si="0"/>
        <v>324.5</v>
      </c>
    </row>
    <row r="168" spans="1:9" s="136" customFormat="1" ht="38.25">
      <c r="A168" s="120" t="s">
        <v>270</v>
      </c>
      <c r="B168" s="120">
        <v>330</v>
      </c>
      <c r="C168" s="186">
        <v>10</v>
      </c>
      <c r="D168" s="122" t="s">
        <v>38</v>
      </c>
      <c r="E168" s="123" t="s">
        <v>349</v>
      </c>
      <c r="F168" s="123">
        <v>300</v>
      </c>
      <c r="G168" s="123"/>
      <c r="H168" s="124">
        <f t="shared" si="0"/>
        <v>1947.1</v>
      </c>
      <c r="I168" s="329">
        <v>324.5</v>
      </c>
    </row>
    <row r="169" spans="1:9" ht="25.5" hidden="1">
      <c r="A169" s="120" t="s">
        <v>265</v>
      </c>
      <c r="B169" s="120">
        <v>330</v>
      </c>
      <c r="C169" s="186">
        <v>10</v>
      </c>
      <c r="D169" s="122" t="s">
        <v>38</v>
      </c>
      <c r="E169" s="123" t="s">
        <v>349</v>
      </c>
      <c r="F169" s="123"/>
      <c r="G169" s="123"/>
      <c r="H169" s="124">
        <f>H170</f>
        <v>1947.1</v>
      </c>
      <c r="I169" s="328"/>
    </row>
    <row r="170" spans="1:9" ht="35.25" hidden="1" customHeight="1">
      <c r="A170" s="181" t="s">
        <v>92</v>
      </c>
      <c r="B170" s="125">
        <v>330</v>
      </c>
      <c r="C170" s="187">
        <v>10</v>
      </c>
      <c r="D170" s="127" t="s">
        <v>38</v>
      </c>
      <c r="E170" s="128" t="s">
        <v>349</v>
      </c>
      <c r="F170" s="296" t="s">
        <v>76</v>
      </c>
      <c r="G170" s="296"/>
      <c r="H170" s="130">
        <v>1947.1</v>
      </c>
      <c r="I170" s="328"/>
    </row>
    <row r="171" spans="1:9" hidden="1">
      <c r="A171" s="99" t="s">
        <v>77</v>
      </c>
      <c r="B171" s="99">
        <v>330</v>
      </c>
      <c r="C171" s="100">
        <v>10</v>
      </c>
      <c r="D171" s="104" t="s">
        <v>64</v>
      </c>
      <c r="E171" s="105"/>
      <c r="F171" s="281"/>
      <c r="G171" s="281"/>
      <c r="H171" s="204">
        <f>H172</f>
        <v>0</v>
      </c>
      <c r="I171" s="328"/>
    </row>
    <row r="172" spans="1:9" ht="63.75" hidden="1">
      <c r="A172" s="106" t="s">
        <v>78</v>
      </c>
      <c r="B172" s="99">
        <v>330</v>
      </c>
      <c r="C172" s="205">
        <v>10</v>
      </c>
      <c r="D172" s="108" t="s">
        <v>64</v>
      </c>
      <c r="E172" s="101" t="s">
        <v>79</v>
      </c>
      <c r="F172" s="282"/>
      <c r="G172" s="282"/>
      <c r="H172" s="206">
        <f>H173</f>
        <v>0</v>
      </c>
      <c r="I172" s="328"/>
    </row>
    <row r="173" spans="1:9" hidden="1">
      <c r="A173" s="138" t="s">
        <v>80</v>
      </c>
      <c r="B173" s="99">
        <v>330</v>
      </c>
      <c r="C173" s="183">
        <v>10</v>
      </c>
      <c r="D173" s="113" t="s">
        <v>64</v>
      </c>
      <c r="E173" s="101" t="s">
        <v>81</v>
      </c>
      <c r="F173" s="295" t="s">
        <v>82</v>
      </c>
      <c r="G173" s="295"/>
      <c r="H173" s="207"/>
      <c r="I173" s="328"/>
    </row>
    <row r="174" spans="1:9" hidden="1">
      <c r="A174" s="99" t="s">
        <v>77</v>
      </c>
      <c r="B174" s="99">
        <v>330</v>
      </c>
      <c r="C174" s="100">
        <v>10</v>
      </c>
      <c r="D174" s="104" t="s">
        <v>64</v>
      </c>
      <c r="E174" s="105"/>
      <c r="F174" s="281"/>
      <c r="G174" s="281"/>
      <c r="H174" s="204">
        <f>H178+H185</f>
        <v>0</v>
      </c>
      <c r="I174" s="328"/>
    </row>
    <row r="175" spans="1:9" hidden="1">
      <c r="A175" s="115" t="s">
        <v>53</v>
      </c>
      <c r="B175" s="99">
        <v>330</v>
      </c>
      <c r="C175" s="182">
        <v>10</v>
      </c>
      <c r="D175" s="117" t="s">
        <v>64</v>
      </c>
      <c r="E175" s="118" t="s">
        <v>83</v>
      </c>
      <c r="F175" s="118"/>
      <c r="G175" s="118"/>
      <c r="H175" s="204">
        <f>H176</f>
        <v>0</v>
      </c>
      <c r="I175" s="328"/>
    </row>
    <row r="176" spans="1:9" hidden="1">
      <c r="A176" s="106" t="s">
        <v>55</v>
      </c>
      <c r="B176" s="99">
        <v>330</v>
      </c>
      <c r="C176" s="205">
        <v>10</v>
      </c>
      <c r="D176" s="108" t="s">
        <v>64</v>
      </c>
      <c r="E176" s="101" t="s">
        <v>56</v>
      </c>
      <c r="F176" s="282"/>
      <c r="G176" s="282"/>
      <c r="H176" s="208">
        <f>H177</f>
        <v>0</v>
      </c>
      <c r="I176" s="328"/>
    </row>
    <row r="177" spans="1:9" hidden="1">
      <c r="A177" s="138" t="s">
        <v>84</v>
      </c>
      <c r="B177" s="99">
        <v>330</v>
      </c>
      <c r="C177" s="183">
        <v>10</v>
      </c>
      <c r="D177" s="113" t="s">
        <v>64</v>
      </c>
      <c r="E177" s="133" t="s">
        <v>58</v>
      </c>
      <c r="F177" s="283" t="s">
        <v>85</v>
      </c>
      <c r="G177" s="283"/>
      <c r="H177" s="129"/>
      <c r="I177" s="328"/>
    </row>
    <row r="178" spans="1:9" hidden="1">
      <c r="A178" s="115" t="s">
        <v>86</v>
      </c>
      <c r="B178" s="99">
        <v>330</v>
      </c>
      <c r="C178" s="182">
        <v>10</v>
      </c>
      <c r="D178" s="117" t="s">
        <v>64</v>
      </c>
      <c r="E178" s="118" t="s">
        <v>87</v>
      </c>
      <c r="F178" s="133"/>
      <c r="G178" s="133"/>
      <c r="H178" s="209">
        <f>H179</f>
        <v>0</v>
      </c>
      <c r="I178" s="328"/>
    </row>
    <row r="179" spans="1:9" ht="63.75" hidden="1">
      <c r="A179" s="115" t="s">
        <v>88</v>
      </c>
      <c r="B179" s="99">
        <v>330</v>
      </c>
      <c r="C179" s="182">
        <v>10</v>
      </c>
      <c r="D179" s="117" t="s">
        <v>64</v>
      </c>
      <c r="E179" s="118" t="s">
        <v>89</v>
      </c>
      <c r="F179" s="133"/>
      <c r="G179" s="133"/>
      <c r="H179" s="209">
        <f>H180+H183</f>
        <v>0</v>
      </c>
      <c r="I179" s="328"/>
    </row>
    <row r="180" spans="1:9" ht="40.5" hidden="1" customHeight="1">
      <c r="A180" s="115" t="s">
        <v>90</v>
      </c>
      <c r="B180" s="115">
        <v>330</v>
      </c>
      <c r="C180" s="182">
        <v>10</v>
      </c>
      <c r="D180" s="117" t="s">
        <v>64</v>
      </c>
      <c r="E180" s="118" t="s">
        <v>91</v>
      </c>
      <c r="F180" s="282"/>
      <c r="G180" s="282"/>
      <c r="H180" s="209">
        <f>H181+H182</f>
        <v>0</v>
      </c>
      <c r="I180" s="328"/>
    </row>
    <row r="181" spans="1:9" hidden="1">
      <c r="A181" s="138" t="s">
        <v>92</v>
      </c>
      <c r="B181" s="120">
        <v>330</v>
      </c>
      <c r="C181" s="183">
        <v>10</v>
      </c>
      <c r="D181" s="113" t="s">
        <v>64</v>
      </c>
      <c r="E181" s="128" t="s">
        <v>91</v>
      </c>
      <c r="F181" s="295" t="s">
        <v>76</v>
      </c>
      <c r="G181" s="295"/>
      <c r="H181" s="207"/>
      <c r="I181" s="328"/>
    </row>
    <row r="182" spans="1:9" ht="28.5" hidden="1" customHeight="1">
      <c r="A182" s="138" t="s">
        <v>93</v>
      </c>
      <c r="B182" s="120">
        <v>330</v>
      </c>
      <c r="C182" s="210">
        <v>10</v>
      </c>
      <c r="D182" s="113" t="s">
        <v>64</v>
      </c>
      <c r="E182" s="128" t="s">
        <v>91</v>
      </c>
      <c r="F182" s="113" t="s">
        <v>50</v>
      </c>
      <c r="G182" s="113"/>
      <c r="H182" s="207"/>
      <c r="I182" s="328"/>
    </row>
    <row r="183" spans="1:9" ht="51" hidden="1">
      <c r="A183" s="115" t="s">
        <v>100</v>
      </c>
      <c r="B183" s="115">
        <v>330</v>
      </c>
      <c r="C183" s="182">
        <v>10</v>
      </c>
      <c r="D183" s="117" t="s">
        <v>64</v>
      </c>
      <c r="E183" s="118" t="s">
        <v>102</v>
      </c>
      <c r="F183" s="282"/>
      <c r="G183" s="282"/>
      <c r="H183" s="209">
        <f>H184</f>
        <v>0</v>
      </c>
      <c r="I183" s="328"/>
    </row>
    <row r="184" spans="1:9" hidden="1">
      <c r="A184" s="138" t="s">
        <v>92</v>
      </c>
      <c r="B184" s="120">
        <v>330</v>
      </c>
      <c r="C184" s="183">
        <v>10</v>
      </c>
      <c r="D184" s="113" t="s">
        <v>64</v>
      </c>
      <c r="E184" s="128" t="s">
        <v>102</v>
      </c>
      <c r="F184" s="295" t="s">
        <v>76</v>
      </c>
      <c r="G184" s="295"/>
      <c r="H184" s="207"/>
      <c r="I184" s="328"/>
    </row>
    <row r="185" spans="1:9" hidden="1">
      <c r="A185" s="115" t="s">
        <v>53</v>
      </c>
      <c r="B185" s="99">
        <v>330</v>
      </c>
      <c r="C185" s="182">
        <v>10</v>
      </c>
      <c r="D185" s="117" t="s">
        <v>64</v>
      </c>
      <c r="E185" s="118" t="s">
        <v>83</v>
      </c>
      <c r="F185" s="133"/>
      <c r="G185" s="133"/>
      <c r="H185" s="209">
        <f>H186</f>
        <v>0</v>
      </c>
      <c r="I185" s="328"/>
    </row>
    <row r="186" spans="1:9" hidden="1">
      <c r="A186" s="115" t="s">
        <v>55</v>
      </c>
      <c r="B186" s="115">
        <v>330</v>
      </c>
      <c r="C186" s="182">
        <v>10</v>
      </c>
      <c r="D186" s="117" t="s">
        <v>64</v>
      </c>
      <c r="E186" s="118" t="s">
        <v>58</v>
      </c>
      <c r="F186" s="282"/>
      <c r="G186" s="282"/>
      <c r="H186" s="209">
        <f>H187</f>
        <v>0</v>
      </c>
      <c r="I186" s="328"/>
    </row>
    <row r="187" spans="1:9" hidden="1">
      <c r="A187" s="138" t="s">
        <v>92</v>
      </c>
      <c r="B187" s="120">
        <v>330</v>
      </c>
      <c r="C187" s="183">
        <v>10</v>
      </c>
      <c r="D187" s="113" t="s">
        <v>64</v>
      </c>
      <c r="E187" s="128" t="s">
        <v>58</v>
      </c>
      <c r="F187" s="295" t="s">
        <v>76</v>
      </c>
      <c r="G187" s="295"/>
      <c r="H187" s="207"/>
      <c r="I187" s="328"/>
    </row>
    <row r="188" spans="1:9" hidden="1">
      <c r="A188" s="211" t="s">
        <v>94</v>
      </c>
      <c r="B188" s="99">
        <v>330</v>
      </c>
      <c r="C188" s="212">
        <v>11</v>
      </c>
      <c r="D188" s="117" t="s">
        <v>39</v>
      </c>
      <c r="E188" s="101"/>
      <c r="F188" s="282"/>
      <c r="G188" s="282"/>
      <c r="H188" s="204">
        <f>H189</f>
        <v>0</v>
      </c>
      <c r="I188" s="328"/>
    </row>
    <row r="189" spans="1:9" hidden="1">
      <c r="A189" s="211" t="s">
        <v>95</v>
      </c>
      <c r="B189" s="99">
        <v>330</v>
      </c>
      <c r="C189" s="100">
        <v>11</v>
      </c>
      <c r="D189" s="104" t="s">
        <v>38</v>
      </c>
      <c r="E189" s="105"/>
      <c r="F189" s="281"/>
      <c r="G189" s="281"/>
      <c r="H189" s="204">
        <f>H190</f>
        <v>0</v>
      </c>
      <c r="I189" s="328"/>
    </row>
    <row r="190" spans="1:9" hidden="1">
      <c r="A190" s="99" t="s">
        <v>96</v>
      </c>
      <c r="B190" s="99">
        <v>330</v>
      </c>
      <c r="C190" s="100">
        <v>11</v>
      </c>
      <c r="D190" s="104" t="s">
        <v>38</v>
      </c>
      <c r="E190" s="105" t="s">
        <v>97</v>
      </c>
      <c r="F190" s="281"/>
      <c r="G190" s="281"/>
      <c r="H190" s="204">
        <f>H191</f>
        <v>0</v>
      </c>
      <c r="I190" s="328"/>
    </row>
    <row r="191" spans="1:9" ht="24" hidden="1" customHeight="1">
      <c r="A191" s="106" t="s">
        <v>98</v>
      </c>
      <c r="B191" s="120">
        <v>330</v>
      </c>
      <c r="C191" s="205">
        <v>11</v>
      </c>
      <c r="D191" s="108" t="s">
        <v>38</v>
      </c>
      <c r="E191" s="101" t="s">
        <v>99</v>
      </c>
      <c r="F191" s="282"/>
      <c r="G191" s="282"/>
      <c r="H191" s="206">
        <f>H192</f>
        <v>0</v>
      </c>
      <c r="I191" s="328"/>
    </row>
    <row r="192" spans="1:9" ht="29.25" hidden="1" customHeight="1">
      <c r="A192" s="111" t="s">
        <v>46</v>
      </c>
      <c r="B192" s="120">
        <v>330</v>
      </c>
      <c r="C192" s="183">
        <v>11</v>
      </c>
      <c r="D192" s="113" t="s">
        <v>38</v>
      </c>
      <c r="E192" s="133" t="s">
        <v>99</v>
      </c>
      <c r="F192" s="283">
        <v>200</v>
      </c>
      <c r="G192" s="283"/>
      <c r="H192" s="207"/>
      <c r="I192" s="328"/>
    </row>
    <row r="193" spans="1:9" hidden="1">
      <c r="A193" s="115" t="s">
        <v>77</v>
      </c>
      <c r="B193" s="115">
        <v>330</v>
      </c>
      <c r="C193" s="182">
        <v>10</v>
      </c>
      <c r="D193" s="117" t="s">
        <v>64</v>
      </c>
      <c r="E193" s="118"/>
      <c r="F193" s="118"/>
      <c r="G193" s="118"/>
      <c r="H193" s="209">
        <f>H194+H197</f>
        <v>0</v>
      </c>
      <c r="I193" s="328"/>
    </row>
    <row r="194" spans="1:9" hidden="1">
      <c r="A194" s="115" t="s">
        <v>121</v>
      </c>
      <c r="B194" s="115">
        <v>330</v>
      </c>
      <c r="C194" s="182">
        <v>10</v>
      </c>
      <c r="D194" s="117" t="s">
        <v>64</v>
      </c>
      <c r="E194" s="118" t="s">
        <v>165</v>
      </c>
      <c r="F194" s="118"/>
      <c r="G194" s="118"/>
      <c r="H194" s="209">
        <f>H195</f>
        <v>0</v>
      </c>
      <c r="I194" s="328"/>
    </row>
    <row r="195" spans="1:9" ht="51" hidden="1">
      <c r="A195" s="120" t="s">
        <v>215</v>
      </c>
      <c r="B195" s="120">
        <v>330</v>
      </c>
      <c r="C195" s="186">
        <v>10</v>
      </c>
      <c r="D195" s="122" t="s">
        <v>64</v>
      </c>
      <c r="E195" s="123" t="s">
        <v>216</v>
      </c>
      <c r="F195" s="123"/>
      <c r="G195" s="118"/>
      <c r="H195" s="208">
        <f>H196</f>
        <v>0</v>
      </c>
      <c r="I195" s="328"/>
    </row>
    <row r="196" spans="1:9" hidden="1">
      <c r="A196" s="125" t="s">
        <v>325</v>
      </c>
      <c r="B196" s="120">
        <v>330</v>
      </c>
      <c r="C196" s="187">
        <v>10</v>
      </c>
      <c r="D196" s="127" t="s">
        <v>64</v>
      </c>
      <c r="E196" s="128" t="s">
        <v>216</v>
      </c>
      <c r="F196" s="128">
        <v>300</v>
      </c>
      <c r="G196" s="118"/>
      <c r="H196" s="129"/>
      <c r="I196" s="328"/>
    </row>
    <row r="197" spans="1:9" ht="25.5" hidden="1">
      <c r="A197" s="115" t="s">
        <v>326</v>
      </c>
      <c r="B197" s="115">
        <v>330</v>
      </c>
      <c r="C197" s="182">
        <v>10</v>
      </c>
      <c r="D197" s="117" t="s">
        <v>64</v>
      </c>
      <c r="E197" s="118" t="s">
        <v>246</v>
      </c>
      <c r="F197" s="118"/>
      <c r="G197" s="118"/>
      <c r="H197" s="209">
        <f>H198</f>
        <v>0</v>
      </c>
      <c r="I197" s="328"/>
    </row>
    <row r="198" spans="1:9" ht="38.25" hidden="1">
      <c r="A198" s="120" t="s">
        <v>327</v>
      </c>
      <c r="B198" s="120">
        <v>330</v>
      </c>
      <c r="C198" s="186">
        <v>10</v>
      </c>
      <c r="D198" s="122" t="s">
        <v>64</v>
      </c>
      <c r="E198" s="123" t="s">
        <v>218</v>
      </c>
      <c r="F198" s="123"/>
      <c r="G198" s="123"/>
      <c r="H198" s="208">
        <f>H199</f>
        <v>0</v>
      </c>
      <c r="I198" s="328"/>
    </row>
    <row r="199" spans="1:9" ht="29.25" hidden="1" customHeight="1">
      <c r="A199" s="111" t="s">
        <v>152</v>
      </c>
      <c r="B199" s="125">
        <v>330</v>
      </c>
      <c r="C199" s="187">
        <v>10</v>
      </c>
      <c r="D199" s="127" t="s">
        <v>64</v>
      </c>
      <c r="E199" s="128" t="s">
        <v>218</v>
      </c>
      <c r="F199" s="133">
        <v>200</v>
      </c>
      <c r="G199" s="133"/>
      <c r="H199" s="207"/>
      <c r="I199" s="328"/>
    </row>
    <row r="200" spans="1:9" ht="29.25" customHeight="1">
      <c r="A200" s="222" t="s">
        <v>77</v>
      </c>
      <c r="B200" s="223">
        <v>330</v>
      </c>
      <c r="C200" s="223">
        <v>10</v>
      </c>
      <c r="D200" s="224" t="s">
        <v>64</v>
      </c>
      <c r="E200" s="225"/>
      <c r="F200" s="225"/>
      <c r="G200" s="226"/>
      <c r="H200" s="227">
        <f>H201</f>
        <v>36</v>
      </c>
      <c r="I200" s="227">
        <f>I201</f>
        <v>19.399999999999999</v>
      </c>
    </row>
    <row r="201" spans="1:9" ht="29.25" customHeight="1">
      <c r="A201" s="222" t="s">
        <v>326</v>
      </c>
      <c r="B201" s="223">
        <v>330</v>
      </c>
      <c r="C201" s="223">
        <v>10</v>
      </c>
      <c r="D201" s="224" t="s">
        <v>64</v>
      </c>
      <c r="E201" s="225" t="s">
        <v>246</v>
      </c>
      <c r="F201" s="225"/>
      <c r="G201" s="226"/>
      <c r="H201" s="227">
        <f>H202</f>
        <v>36</v>
      </c>
      <c r="I201" s="227">
        <f>I202</f>
        <v>19.399999999999999</v>
      </c>
    </row>
    <row r="202" spans="1:9" ht="29.25" customHeight="1">
      <c r="A202" s="228" t="s">
        <v>327</v>
      </c>
      <c r="B202" s="229">
        <v>330</v>
      </c>
      <c r="C202" s="229">
        <v>10</v>
      </c>
      <c r="D202" s="230" t="s">
        <v>64</v>
      </c>
      <c r="E202" s="231" t="s">
        <v>218</v>
      </c>
      <c r="F202" s="231"/>
      <c r="G202" s="236"/>
      <c r="H202" s="232">
        <f>H203</f>
        <v>36</v>
      </c>
      <c r="I202" s="232">
        <f>I203</f>
        <v>19.399999999999999</v>
      </c>
    </row>
    <row r="203" spans="1:9" ht="29.25" customHeight="1">
      <c r="A203" s="237" t="s">
        <v>152</v>
      </c>
      <c r="B203" s="233">
        <v>330</v>
      </c>
      <c r="C203" s="233">
        <v>10</v>
      </c>
      <c r="D203" s="234" t="s">
        <v>64</v>
      </c>
      <c r="E203" s="235" t="s">
        <v>218</v>
      </c>
      <c r="F203" s="238">
        <v>200</v>
      </c>
      <c r="G203" s="239"/>
      <c r="H203" s="240">
        <v>36</v>
      </c>
      <c r="I203" s="328">
        <v>19.399999999999999</v>
      </c>
    </row>
    <row r="204" spans="1:9" ht="29.25" customHeight="1">
      <c r="A204" s="213" t="s">
        <v>245</v>
      </c>
      <c r="B204" s="213">
        <v>330</v>
      </c>
      <c r="C204" s="147">
        <v>10</v>
      </c>
      <c r="D204" s="147" t="s">
        <v>48</v>
      </c>
      <c r="E204" s="213"/>
      <c r="F204" s="213"/>
      <c r="G204" s="213"/>
      <c r="H204" s="214">
        <f>H205</f>
        <v>60.6</v>
      </c>
      <c r="I204" s="214">
        <f>I205</f>
        <v>0</v>
      </c>
    </row>
    <row r="205" spans="1:9" ht="29.25" customHeight="1">
      <c r="A205" s="213" t="s">
        <v>124</v>
      </c>
      <c r="B205" s="213">
        <v>330</v>
      </c>
      <c r="C205" s="147" t="s">
        <v>67</v>
      </c>
      <c r="D205" s="147" t="s">
        <v>48</v>
      </c>
      <c r="E205" s="213" t="s">
        <v>159</v>
      </c>
      <c r="F205" s="213"/>
      <c r="G205" s="213"/>
      <c r="H205" s="214">
        <f>H206+H208</f>
        <v>60.6</v>
      </c>
      <c r="I205" s="214">
        <f>I206+I208</f>
        <v>0</v>
      </c>
    </row>
    <row r="206" spans="1:9" ht="29.25" customHeight="1">
      <c r="A206" s="215" t="s">
        <v>242</v>
      </c>
      <c r="B206" s="216">
        <v>330</v>
      </c>
      <c r="C206" s="140" t="s">
        <v>67</v>
      </c>
      <c r="D206" s="140" t="s">
        <v>48</v>
      </c>
      <c r="E206" s="216" t="s">
        <v>217</v>
      </c>
      <c r="F206" s="216"/>
      <c r="G206" s="216"/>
      <c r="H206" s="217">
        <f>H207</f>
        <v>60</v>
      </c>
      <c r="I206" s="217">
        <f>I207</f>
        <v>0</v>
      </c>
    </row>
    <row r="207" spans="1:9" ht="29.25" customHeight="1">
      <c r="A207" s="218" t="s">
        <v>152</v>
      </c>
      <c r="B207" s="219">
        <v>330</v>
      </c>
      <c r="C207" s="144" t="s">
        <v>67</v>
      </c>
      <c r="D207" s="144" t="s">
        <v>48</v>
      </c>
      <c r="E207" s="219" t="s">
        <v>217</v>
      </c>
      <c r="F207" s="220">
        <v>200</v>
      </c>
      <c r="G207" s="219"/>
      <c r="H207" s="221">
        <v>60</v>
      </c>
      <c r="I207" s="221">
        <v>0</v>
      </c>
    </row>
    <row r="208" spans="1:9" ht="69.75" customHeight="1">
      <c r="A208" s="257" t="s">
        <v>374</v>
      </c>
      <c r="B208" s="258">
        <v>330</v>
      </c>
      <c r="C208" s="259" t="s">
        <v>67</v>
      </c>
      <c r="D208" s="259" t="s">
        <v>48</v>
      </c>
      <c r="E208" s="260" t="s">
        <v>375</v>
      </c>
      <c r="F208" s="258"/>
      <c r="G208" s="261"/>
      <c r="H208" s="262">
        <f>H209</f>
        <v>0.6</v>
      </c>
      <c r="I208" s="262">
        <f>I209</f>
        <v>0</v>
      </c>
    </row>
    <row r="209" spans="1:9" ht="29.25" customHeight="1">
      <c r="A209" s="263" t="s">
        <v>152</v>
      </c>
      <c r="B209" s="264">
        <v>330</v>
      </c>
      <c r="C209" s="265" t="s">
        <v>67</v>
      </c>
      <c r="D209" s="265" t="s">
        <v>48</v>
      </c>
      <c r="E209" s="266" t="s">
        <v>375</v>
      </c>
      <c r="F209" s="264">
        <v>200</v>
      </c>
      <c r="G209" s="267"/>
      <c r="H209" s="268">
        <v>0.6</v>
      </c>
      <c r="I209" s="268">
        <v>0</v>
      </c>
    </row>
    <row r="211" spans="1:9" ht="36" hidden="1" customHeight="1"/>
    <row r="212" spans="1:9" hidden="1"/>
    <row r="213" spans="1:9" hidden="1"/>
    <row r="214" spans="1:9" hidden="1"/>
    <row r="215" spans="1:9" hidden="1"/>
    <row r="216" spans="1:9" hidden="1"/>
  </sheetData>
  <mergeCells count="87">
    <mergeCell ref="I7:I8"/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  <mergeCell ref="H7:H8"/>
    <mergeCell ref="F38:G38"/>
    <mergeCell ref="F39:G39"/>
    <mergeCell ref="F41:G41"/>
    <mergeCell ref="F40:G40"/>
    <mergeCell ref="F10:G10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50:G150"/>
    <mergeCell ref="F139:G139"/>
    <mergeCell ref="F140:G140"/>
    <mergeCell ref="F183:G183"/>
    <mergeCell ref="F186:G186"/>
    <mergeCell ref="F184:G184"/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</mergeCells>
  <phoneticPr fontId="0" type="noConversion"/>
  <pageMargins left="1.1811023622047245" right="0" top="0.19685039370078741" bottom="0.15748031496062992" header="0.23622047244094491" footer="0.19685039370078741"/>
  <pageSetup paperSize="9" scale="71" fitToHeight="6" orientation="portrait" verticalDpi="200" r:id="rId1"/>
  <headerFooter alignWithMargins="0"/>
  <colBreaks count="1" manualBreakCount="1">
    <brk id="6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3</vt:lpstr>
      <vt:lpstr>приложение 2</vt:lpstr>
      <vt:lpstr>'приложение 2'!Область_печати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2021-04-22T09:31:01Z</cp:lastPrinted>
  <dcterms:created xsi:type="dcterms:W3CDTF">2014-02-24T11:06:22Z</dcterms:created>
  <dcterms:modified xsi:type="dcterms:W3CDTF">2021-04-22T09:32:47Z</dcterms:modified>
</cp:coreProperties>
</file>