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5195" windowHeight="8415" tabRatio="682" activeTab="3"/>
  </bookViews>
  <sheets>
    <sheet name="приложение 1" sheetId="1" r:id="rId1"/>
    <sheet name="приложение 2" sheetId="3" r:id="rId2"/>
    <sheet name="приложение 3" sheetId="4" r:id="rId3"/>
    <sheet name="приложение 5" sheetId="2" r:id="rId4"/>
  </sheets>
  <definedNames>
    <definedName name="_xlnm.Print_Area" localSheetId="3">'приложение 5'!$A$1:$H$192</definedName>
  </definedNames>
  <calcPr calcId="145621"/>
</workbook>
</file>

<file path=xl/calcChain.xml><?xml version="1.0" encoding="utf-8"?>
<calcChain xmlns="http://schemas.openxmlformats.org/spreadsheetml/2006/main">
  <c r="H191" i="2" l="1"/>
  <c r="H189" i="2"/>
  <c r="H188" i="2" s="1"/>
  <c r="H186" i="2"/>
  <c r="H185" i="2" s="1"/>
  <c r="H183" i="2"/>
  <c r="H182" i="2" s="1"/>
  <c r="H181" i="2" s="1"/>
  <c r="H179" i="2"/>
  <c r="H178" i="2"/>
  <c r="H176" i="2"/>
  <c r="H175" i="2"/>
  <c r="H174" i="2" s="1"/>
  <c r="H172" i="2"/>
  <c r="H171" i="2" s="1"/>
  <c r="H170" i="2" s="1"/>
  <c r="H169" i="2" s="1"/>
  <c r="H167" i="2"/>
  <c r="H166" i="2" s="1"/>
  <c r="H164" i="2"/>
  <c r="H161" i="2"/>
  <c r="H160" i="2" s="1"/>
  <c r="H159" i="2" s="1"/>
  <c r="H157" i="2"/>
  <c r="H156" i="2" s="1"/>
  <c r="H153" i="2"/>
  <c r="H152" i="2"/>
  <c r="H150" i="2"/>
  <c r="H149" i="2" s="1"/>
  <c r="H148" i="2" s="1"/>
  <c r="H147" i="2" s="1"/>
  <c r="H146" i="2" s="1"/>
  <c r="H145" i="2" s="1"/>
  <c r="H138" i="2"/>
  <c r="H137" i="2"/>
  <c r="H136" i="2" s="1"/>
  <c r="H135" i="2" s="1"/>
  <c r="H133" i="2"/>
  <c r="H131" i="2"/>
  <c r="H129" i="2"/>
  <c r="H128" i="2"/>
  <c r="H126" i="2"/>
  <c r="H124" i="2"/>
  <c r="H123" i="2" s="1"/>
  <c r="H122" i="2" s="1"/>
  <c r="H121" i="2" s="1"/>
  <c r="H120" i="2" s="1"/>
  <c r="H118" i="2"/>
  <c r="H117" i="2"/>
  <c r="H116" i="2" s="1"/>
  <c r="H115" i="2" s="1"/>
  <c r="H113" i="2"/>
  <c r="H112" i="2"/>
  <c r="H110" i="2"/>
  <c r="H108" i="2"/>
  <c r="H107" i="2" s="1"/>
  <c r="H106" i="2" s="1"/>
  <c r="H105" i="2" s="1"/>
  <c r="H104" i="2" s="1"/>
  <c r="H100" i="2"/>
  <c r="H99" i="2" s="1"/>
  <c r="H98" i="2" s="1"/>
  <c r="H97" i="2" s="1"/>
  <c r="H95" i="2"/>
  <c r="H94" i="2" s="1"/>
  <c r="H91" i="2"/>
  <c r="H89" i="2"/>
  <c r="H87" i="2"/>
  <c r="H85" i="2"/>
  <c r="H78" i="2"/>
  <c r="H77" i="2" s="1"/>
  <c r="H76" i="2" s="1"/>
  <c r="H75" i="2" s="1"/>
  <c r="H73" i="2"/>
  <c r="H72" i="2" s="1"/>
  <c r="H70" i="2"/>
  <c r="H67" i="2"/>
  <c r="H66" i="2" s="1"/>
  <c r="H64" i="2"/>
  <c r="H63" i="2" s="1"/>
  <c r="H61" i="2"/>
  <c r="H60" i="2" s="1"/>
  <c r="H59" i="2" s="1"/>
  <c r="H58" i="2" s="1"/>
  <c r="H56" i="2"/>
  <c r="H55" i="2" s="1"/>
  <c r="H54" i="2" s="1"/>
  <c r="H53" i="2" s="1"/>
  <c r="H50" i="2" s="1"/>
  <c r="H48" i="2"/>
  <c r="H47" i="2" s="1"/>
  <c r="H46" i="2" s="1"/>
  <c r="H44" i="2"/>
  <c r="H43" i="2" s="1"/>
  <c r="H42" i="2" s="1"/>
  <c r="H40" i="2"/>
  <c r="H39" i="2" s="1"/>
  <c r="H38" i="2" s="1"/>
  <c r="H37" i="2"/>
  <c r="H34" i="2" s="1"/>
  <c r="H33" i="2" s="1"/>
  <c r="H31" i="2"/>
  <c r="H30" i="2"/>
  <c r="H29" i="2" s="1"/>
  <c r="H28" i="2" s="1"/>
  <c r="H27" i="2" s="1"/>
  <c r="H23" i="2"/>
  <c r="H22" i="2" s="1"/>
  <c r="H20" i="2"/>
  <c r="H19" i="2" s="1"/>
  <c r="H18" i="2" s="1"/>
  <c r="H17" i="2" s="1"/>
  <c r="H15" i="2"/>
  <c r="H14" i="2" s="1"/>
  <c r="H13" i="2" s="1"/>
  <c r="C101" i="1"/>
  <c r="C100" i="1" s="1"/>
  <c r="C99" i="1" s="1"/>
  <c r="C97" i="1"/>
  <c r="C93" i="1"/>
  <c r="C92" i="1"/>
  <c r="C90" i="1"/>
  <c r="C89" i="1"/>
  <c r="C86" i="1"/>
  <c r="C85" i="1"/>
  <c r="C82" i="1"/>
  <c r="C81" i="1" s="1"/>
  <c r="C76" i="1"/>
  <c r="C75" i="1" s="1"/>
  <c r="C71" i="1" s="1"/>
  <c r="C73" i="1"/>
  <c r="C72" i="1" s="1"/>
  <c r="C66" i="1"/>
  <c r="C65" i="1" s="1"/>
  <c r="C64" i="1" s="1"/>
  <c r="C61" i="1"/>
  <c r="C60" i="1" s="1"/>
  <c r="C55" i="1"/>
  <c r="C52" i="1"/>
  <c r="C51" i="1" s="1"/>
  <c r="C48" i="1"/>
  <c r="C47" i="1" s="1"/>
  <c r="C46" i="1" s="1"/>
  <c r="C44" i="1"/>
  <c r="C43" i="1" s="1"/>
  <c r="C41" i="1"/>
  <c r="C36" i="1"/>
  <c r="C35" i="1" s="1"/>
  <c r="C33" i="1"/>
  <c r="C32" i="1" s="1"/>
  <c r="C30" i="1"/>
  <c r="C29" i="1" s="1"/>
  <c r="C27" i="1"/>
  <c r="C25" i="1"/>
  <c r="C22" i="1"/>
  <c r="C19" i="1"/>
  <c r="C17" i="1"/>
  <c r="C15" i="1"/>
  <c r="C11" i="1"/>
  <c r="C10" i="1" s="1"/>
  <c r="H84" i="2" l="1"/>
  <c r="H93" i="2"/>
  <c r="C14" i="1"/>
  <c r="C24" i="1"/>
  <c r="C21" i="1" s="1"/>
  <c r="C9" i="1" s="1"/>
  <c r="H82" i="2"/>
  <c r="H81" i="2" s="1"/>
  <c r="H83" i="2"/>
  <c r="H103" i="2"/>
  <c r="H12" i="2"/>
  <c r="H11" i="2" s="1"/>
  <c r="H10" i="2" s="1"/>
  <c r="H155" i="2"/>
  <c r="C80" i="1"/>
  <c r="C50" i="1"/>
  <c r="C40" i="1"/>
  <c r="C59" i="1"/>
  <c r="C58" i="1" s="1"/>
  <c r="C70" i="1"/>
  <c r="C69" i="1" s="1"/>
  <c r="C57" i="1" l="1"/>
  <c r="C39" i="1"/>
  <c r="C38" i="1" s="1"/>
  <c r="C103" i="1" s="1"/>
  <c r="C14" i="3" s="1"/>
  <c r="C13" i="3" l="1"/>
  <c r="C12" i="3" s="1"/>
  <c r="C11" i="3" s="1"/>
  <c r="C18" i="3"/>
  <c r="C17" i="3" s="1"/>
  <c r="C16" i="3" s="1"/>
  <c r="C15" i="3" s="1"/>
  <c r="C10" i="3" l="1"/>
  <c r="C9" i="3" s="1"/>
</calcChain>
</file>

<file path=xl/sharedStrings.xml><?xml version="1.0" encoding="utf-8"?>
<sst xmlns="http://schemas.openxmlformats.org/spreadsheetml/2006/main" count="981" uniqueCount="416">
  <si>
    <t>(тыс.руб.)</t>
  </si>
  <si>
    <t>Код бюджетной классификации РФ</t>
  </si>
  <si>
    <t xml:space="preserve">Наименование </t>
  </si>
  <si>
    <t>000 1 00 00000 00 0000 000</t>
  </si>
  <si>
    <t>НАЛОГОВЫЕ И НЕНАЛОГОВЫЕ 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</si>
  <si>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</si>
  <si>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</si>
  <si>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</si>
  <si>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</si>
  <si>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</si>
  <si>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000 1 05 00000 00 0000 000</t>
  </si>
  <si>
    <t>Налоги на совокупный доход</t>
  </si>
  <si>
    <t>182 1 05 03000 01 0000 110</t>
  </si>
  <si>
    <t>Единый сельскохозяйственный налог</t>
  </si>
  <si>
    <t>182 1 05 03010 01 0000 110</t>
  </si>
  <si>
    <t>000 1 06 00000 00 0000 000</t>
  </si>
  <si>
    <t>000 1 06 01000 00 0000 110</t>
  </si>
  <si>
    <t>Налог на имущество физических лиц</t>
  </si>
  <si>
    <t>182 1 06 01030 10 0000 110</t>
  </si>
  <si>
    <t>000 1 06 06000 00 0000 110</t>
  </si>
  <si>
    <t>Земельный налог</t>
  </si>
  <si>
    <t>000 1 08 00000 00 0000 000</t>
  </si>
  <si>
    <t>330 1 08 04020 01 0000 110</t>
  </si>
  <si>
    <t>Государственная пошлина 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</si>
  <si>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000 2 00 00000 00 0000 000 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</si>
  <si>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</si>
  <si>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</si>
  <si>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</si>
  <si>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Иные межбюджетные трансферты</t>
  </si>
  <si>
    <t>ВСЕГО ДОХОДОВ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</si>
  <si>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</si>
  <si>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</si>
  <si>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</si>
  <si>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</si>
  <si>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</si>
  <si>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</si>
  <si>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</t>
  </si>
  <si>
    <t>Расходы за счет бюджета</t>
  </si>
  <si>
    <t>ВСЕГО РАСХОДОВ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</si>
  <si>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</si>
  <si>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</si>
  <si>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</si>
  <si>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</si>
  <si>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</si>
  <si>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</si>
  <si>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</si>
  <si>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</si>
  <si>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</si>
  <si>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Закупка товаров, работ и услуг для государственных (муниципальных) нужд</t>
  </si>
  <si>
    <t>Обеспечение деятельности финансовых, налоговых и таможенных органов и органов финансового(финансово-бюджетного) надзора</t>
  </si>
  <si>
    <t>06</t>
  </si>
  <si>
    <t>Межбюджетные трансферты</t>
  </si>
  <si>
    <t>500</t>
  </si>
  <si>
    <t>Обеспечение проведения выборов и референдумов</t>
  </si>
  <si>
    <t>07</t>
  </si>
  <si>
    <t>Резервные фонды</t>
  </si>
  <si>
    <t xml:space="preserve"> </t>
  </si>
  <si>
    <t>Резервные фонды местных администраций</t>
  </si>
  <si>
    <t xml:space="preserve"> 070 05 00 </t>
  </si>
  <si>
    <t>Иные бюджетные ассигнования</t>
  </si>
  <si>
    <t>070 05 00</t>
  </si>
  <si>
    <t>Другие общегосударственные вопросы</t>
  </si>
  <si>
    <t>13</t>
  </si>
  <si>
    <t>200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</si>
  <si>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</si>
  <si>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</si>
  <si>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</si>
  <si>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</si>
  <si>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гражданская оборона </t>
  </si>
  <si>
    <t>09</t>
  </si>
  <si>
    <t>Обеспечение пожарной безопасности</t>
  </si>
  <si>
    <t>10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</si>
  <si>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</si>
  <si>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</si>
  <si>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</si>
  <si>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</si>
  <si>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</si>
  <si>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</si>
  <si>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</si>
  <si>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</si>
  <si>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300</t>
  </si>
  <si>
    <t>Социальное обеспечение населения</t>
  </si>
  <si>
    <t xml:space="preserve">Социальная поддержка специалистов,работающих и постоянно проживающих в сельских поселениях, в виде ежемесячной компенсации расходов по плате за наем,теплоснабжение,электроснабжение занимаемого жилого помещения, а также на приобретение и доставку твердого </t>
  </si>
  <si>
    <t>505 94 00</t>
  </si>
  <si>
    <t>-Социальные выплаты</t>
  </si>
  <si>
    <t>506 94 00</t>
  </si>
  <si>
    <t>005</t>
  </si>
  <si>
    <t>070 00 00</t>
  </si>
  <si>
    <t>- Прочие расходы</t>
  </si>
  <si>
    <t>013</t>
  </si>
  <si>
    <t>Социальная помощь</t>
  </si>
  <si>
    <t>505 00 00</t>
  </si>
  <si>
    <t xml:space="preserve">Закон Ненецкого автономного округа от 27 февраля 2009 года № 13-оз "О дополнительных мерах социальной поддержки отдельных категорий граждан и порядке наделения органов местного самоуправления отдельными государственными полномочиями Ненецкого автономного </t>
  </si>
  <si>
    <t>505 86 00</t>
  </si>
  <si>
    <t>Социальная поддержка специалистов,работающих и  проживающих в сельских населенных пунктах Ненецкого автономного округа</t>
  </si>
  <si>
    <t>505 86 06</t>
  </si>
  <si>
    <t>Социальное обеспечение и иные выплаты населению</t>
  </si>
  <si>
    <t>-Выполнение функций органами местного самоуправления (содержание муниципальных служащих)</t>
  </si>
  <si>
    <t>ФИЗИЧЕСКАЯ КУЛЬТУРА И СПОРТ</t>
  </si>
  <si>
    <t xml:space="preserve">Физическая культура </t>
  </si>
  <si>
    <t>Физкультурно-оздоровительная работа и спортивные мероприятия</t>
  </si>
  <si>
    <t>512 00 00</t>
  </si>
  <si>
    <t>Мероприятия  в области здравоохранения,спорта  физической культуры,туризма</t>
  </si>
  <si>
    <t>512 97 00</t>
  </si>
  <si>
    <t>Субвенции бюджетам муниципальных образований НАО на предоставление единовременной компенсационной выплаты гражданам, достигшим 70-летнего возраста, на капитальный ремонт находящегося в их собственности жилого помещения на 2014 год</t>
  </si>
  <si>
    <t>организация обучения неработающего населения в области гражданской обороны и защиты от чрезвычайных ситуаций</t>
  </si>
  <si>
    <t>505 86 17</t>
  </si>
  <si>
    <t>(тыс. руб.)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</si>
  <si>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</si>
  <si>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</si>
  <si>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</si>
  <si>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</si>
  <si>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</si>
  <si>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</si>
  <si>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</si>
  <si>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</si>
  <si>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</si>
  <si>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</si>
  <si>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</si>
  <si>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</si>
  <si>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</si>
  <si>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</si>
  <si>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</si>
  <si>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</si>
  <si>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Администрация муниципального образования "Андегский сельсовет" Ненецкого автономного округа</t>
  </si>
  <si>
    <t>Выполнение переданных государственных полномочий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</si>
  <si>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</si>
  <si>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</si>
  <si>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</si>
  <si>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</si>
  <si>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</si>
  <si>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</si>
  <si>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</si>
  <si>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Выполение переданных государственных полномочий</t>
  </si>
  <si>
    <t>000 1 06 06040 00 0000 110</t>
  </si>
  <si>
    <t>Земельный налог с физических лиц</t>
  </si>
  <si>
    <t>182 1 06 06043 10 0000 110</t>
  </si>
  <si>
    <t>Земельный налог с организаций</t>
  </si>
  <si>
    <t>000 1 06 06030 00 0000 110</t>
  </si>
  <si>
    <t>000 1 08 04000 01 0000 110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</si>
  <si>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</si>
  <si>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</si>
  <si>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Благоустройство территории поселений</t>
  </si>
  <si>
    <t>Налоги на имущество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</si>
  <si>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</si>
  <si>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</si>
  <si>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</si>
  <si>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91.0.00.00000</t>
  </si>
  <si>
    <t>91.0.00.91010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</si>
  <si>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</si>
  <si>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Представительный орган муниципального муниципального образования</t>
  </si>
  <si>
    <t>92.0.00.00000</t>
  </si>
  <si>
    <t>Аппарат Совета депутатов МО "Андегский сельсовет" НАО</t>
  </si>
  <si>
    <t>92.2.00.00000</t>
  </si>
  <si>
    <t>92.2.00.91010</t>
  </si>
  <si>
    <t>Закупка товаров, работ и услуг для обеспечения государственных (муниципальных) нужд</t>
  </si>
  <si>
    <t>Депутаты представительного органа</t>
  </si>
  <si>
    <t>92.1.00.00000</t>
  </si>
  <si>
    <t>92.1.00.91010</t>
  </si>
  <si>
    <t>93.0.00.00000</t>
  </si>
  <si>
    <t>93.0.00.91010</t>
  </si>
  <si>
    <t>Закупка товаров, работ и услуг для  обеспечения государственных (муниципальных) нужд</t>
  </si>
  <si>
    <t>98.0.00.00000</t>
  </si>
  <si>
    <t>98.0.00.99110</t>
  </si>
  <si>
    <t>Резервный фонд</t>
  </si>
  <si>
    <t>90.0.00.00000</t>
  </si>
  <si>
    <t>Резервный фонд местной администрации</t>
  </si>
  <si>
    <t>90.0.00.90010</t>
  </si>
  <si>
    <t>95.0.00.00000</t>
  </si>
  <si>
    <t>95.0.00.79210</t>
  </si>
  <si>
    <t>330</t>
  </si>
  <si>
    <t>800</t>
  </si>
  <si>
    <t>95.0.00.51180</t>
  </si>
  <si>
    <t>33.0.00.00000</t>
  </si>
  <si>
    <t>33.0.00.89300</t>
  </si>
  <si>
    <t>98.0.00.92010</t>
  </si>
  <si>
    <t>Прочие мероприятия по благоустройству</t>
  </si>
  <si>
    <t>98.0.00.96320</t>
  </si>
  <si>
    <t>98.0.00.96350</t>
  </si>
  <si>
    <t>98.0.00.96360</t>
  </si>
  <si>
    <t>Изменение остатков средств на счетах по учету средств бюджетов</t>
  </si>
  <si>
    <t>Сумма</t>
  </si>
  <si>
    <t>Код бюджетной классификации</t>
  </si>
  <si>
    <t>Уменьшение прочих остатков денежных средств бюджетов сельских поселений</t>
  </si>
  <si>
    <t>Увеличение прочих остатков денежных средств  бюджетов сельских поселений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</si>
  <si>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</si>
  <si>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</si>
  <si>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</si>
  <si>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</si>
  <si>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</si>
  <si>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Организация обучения неработающего населения в области гражданской обороны и защиты от чрезвычайных ситуаций</t>
  </si>
  <si>
    <t>Предоставление иных межбюджетных трансфертов на содержание снегоходных трасс</t>
  </si>
  <si>
    <t>32.0.00.00000</t>
  </si>
  <si>
    <t>32.5.00.00000</t>
  </si>
  <si>
    <t>32.5.00.89250</t>
  </si>
  <si>
    <t>Благоустройство территорий поселения</t>
  </si>
  <si>
    <t>31.0.00.00000</t>
  </si>
  <si>
    <t>31.6.00.00000</t>
  </si>
  <si>
    <t>31.6.00.89400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</si>
  <si>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</si>
  <si>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</si>
  <si>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</si>
  <si>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Прочие межбюджетные трансферты, передаваемые бюджетам</t>
  </si>
  <si>
    <t>330 2 02 49999 10 0000 151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</si>
  <si>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</si>
  <si>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</si>
  <si>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</si>
  <si>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выборы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</si>
  <si>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</si>
  <si>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Источники внутреннего финансирования дефицитов бюджетов</t>
  </si>
  <si>
    <t>Прочие дотации</t>
  </si>
  <si>
    <t>Прочие дотации бюджетам сельских поселений</t>
  </si>
  <si>
    <t>Иные межбюджетные трансферты на поддержку мер по обеспечению сбалансированности бюджетов сельских поселений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</si>
  <si>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</si>
  <si>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Иные межбюджетные трансферты в рамках подпрограммы 2 "Развитие транспортной инфраструктуры муниципального района "Заполярный район", в том числе:</t>
  </si>
  <si>
    <t>Предоставление иных межбюджетных трансфертов муниципальным образованиям на обозначение и содержание снегоходных маршрутов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</si>
  <si>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муниципальных образований, предназначенных под складирование отходов</t>
  </si>
  <si>
    <t>Иные межбюджетные трансферты на организацию ритуальных услуг, в том числе:</t>
  </si>
  <si>
    <t>Организация ритуальных услуг</t>
  </si>
  <si>
    <t>Субсидии бюджетам бюджетной системы Российской Федерации (межбюджетные субсидии)</t>
  </si>
  <si>
    <t>Прочие субсидии</t>
  </si>
  <si>
    <t>32.2.00.00000</t>
  </si>
  <si>
    <t>32.2.00.89220</t>
  </si>
  <si>
    <t>Муниципальная программа "Комплексное развитие муниципального района "Заполярный район" на 2017-2022 годы"</t>
  </si>
  <si>
    <t>Иные межбюджетные трансферты на организацию ритуальных услуг</t>
  </si>
  <si>
    <t>98.0.00.89610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</si>
  <si>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</si>
  <si>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</si>
  <si>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98.0.00.79530</t>
  </si>
  <si>
    <t>41.0.00.95010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</si>
  <si>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</si>
  <si>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Муниципальная программа "Комплексное развитие  муниципального района "Заполярный район" на 2017-2022 годы"</t>
  </si>
  <si>
    <t>Субсидии местным бюджетам на софинансирование расходных обязательств по содержанию на территории Ненецкого автномного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</si>
  <si>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330 2 02 49999 10 0000 150</t>
  </si>
  <si>
    <t>Муниципальная программа "Безопасность на территории муниципального района "Заполярный район" на 2019-2023 годы"</t>
  </si>
  <si>
    <t>Иные межбюджетные трансферты в рамках МП "Безопасность на территории муниципального района "Заполярный район" на 2019-2023 годы", в том числе:</t>
  </si>
  <si>
    <t>предупреждение и ликвидация ЧС в границах поселений муниципальных образований</t>
  </si>
  <si>
    <t>330 2 02 40014 10 0000 150</t>
  </si>
  <si>
    <t>000 2 02 40014 00 0000 150</t>
  </si>
  <si>
    <t>000 2 02 40000 00 0000 150</t>
  </si>
  <si>
    <t>330 2 02 35118 10 0000 150</t>
  </si>
  <si>
    <t>000 2 02 35118 00 0000 150</t>
  </si>
  <si>
    <t>000 2 02 30024 10 0000 150</t>
  </si>
  <si>
    <t>000 2 02 30024 00 0000 150</t>
  </si>
  <si>
    <t>000 2 02 30000 00 0000 150</t>
  </si>
  <si>
    <t>330 2 02 30024 10 0000 150</t>
  </si>
  <si>
    <t>330 2 02 29999 10 0000 150</t>
  </si>
  <si>
    <t>330 2 02 19999 10 0000 150</t>
  </si>
  <si>
    <t>330 2 02 15001 10 0000 150</t>
  </si>
  <si>
    <t>000 2 02 15001 00 0000 150</t>
  </si>
  <si>
    <t>000 2 02 10000 00 0000 150</t>
  </si>
  <si>
    <t xml:space="preserve">000 1 11 00000 00 0000 000 </t>
  </si>
  <si>
    <t>Доходы от использования имущества, находящегося в государственной и муниципальной собственности</t>
  </si>
  <si>
    <t>000 1 11 09000 00 0000 120</t>
  </si>
  <si>
    <t>330 1 11 09045 10 0000 120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</si>
  <si>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</si>
  <si>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Подпрограмма 2 "Развитие транспортной инфраструктуры муниципального района "Заполярный район" </t>
  </si>
  <si>
    <t>Иные межбюджетные трансферты в рамках МП "Безопасность на территории муниципального района "Заполярный район" на 2019-2023 годы"</t>
  </si>
  <si>
    <t>Муниципальная программа "Безопасность на территории муниципального района "Заполярный район" на 2019-2023 годы</t>
  </si>
  <si>
    <t>98.0.00.S9530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</si>
  <si>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</si>
  <si>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Оценка недвижимости, признание прав и регулирование отношений по мунципальной собственности</t>
  </si>
  <si>
    <t>98.0.00.91090</t>
  </si>
  <si>
    <t>Другие вопросы в области социальной политики</t>
  </si>
  <si>
    <t>41.0.00.0000</t>
  </si>
  <si>
    <t>Подпрограмма 5 "Развитие социальной инфраструктуры и создание комфортных условий проживания на территории муниципального района "Заполярный район"</t>
  </si>
  <si>
    <t>Иные межбюджетные трансферты в рамках подпрограммы 5 "Развитие социальной инфраструктуры и создание комфортных условий проживания на территории муниципального района "Заполярный район", в том числе:</t>
  </si>
  <si>
    <t xml:space="preserve">Подпрограмма 5 "Развитие социальной инфраструктуры и создание комфортных условий проживания на территории муниципального района "Заполярный район" </t>
  </si>
  <si>
    <t>НАЦИОНАЛЬНАЯ ЭКОНОМИКА</t>
  </si>
  <si>
    <t>Другие вопросы в области национальной экономики</t>
  </si>
  <si>
    <t>12</t>
  </si>
  <si>
    <t>40.0.00.93010</t>
  </si>
  <si>
    <t>40.0.00.00000</t>
  </si>
  <si>
    <t>МОЛОДЕЖНАЯ ПОЛИТИКА</t>
  </si>
  <si>
    <t>Образование</t>
  </si>
  <si>
    <t>Муниципальная программа ""</t>
  </si>
  <si>
    <t>Мероприятия в рамках муниципальной программы ""</t>
  </si>
  <si>
    <t>42.0.00.0000</t>
  </si>
  <si>
    <t>42.0.00.97010</t>
  </si>
  <si>
    <t>000 2 02 19999 00 0000 150</t>
  </si>
  <si>
    <t>000 2 02 19999 10 0000 150</t>
  </si>
  <si>
    <t>000 2 02 20000 00 0000 150</t>
  </si>
  <si>
    <t>000 2 02 29999 00 0000 150</t>
  </si>
  <si>
    <t>000 2 02 29999 10 0000 150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</si>
  <si>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том числе: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</si>
  <si>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</si>
  <si>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</si>
  <si>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расходы на выплату пенсий за выслугу лет лицам, замещавшим выборные должности и должности муниципальной службы</t>
  </si>
  <si>
    <t>Подпрограмма 6 "Возмещение части затрат органов местного самоуправления поселений Ненецкого автономного округа"</t>
  </si>
  <si>
    <t>Расходы на оплату коммунальных услуг и приобретение твердого топлива</t>
  </si>
  <si>
    <t>Субвенции местным бюджетам на 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</si>
  <si>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Другие вопросы в области жилищно-коммунального хозяйства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</si>
  <si>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отом числе: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</si>
  <si>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</si>
  <si>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000 2 02 49999 10 0000 150</t>
  </si>
  <si>
    <t>000 2 02 49999 00 0000 150</t>
  </si>
  <si>
    <t>330 2 18 00000 00 0000 000</t>
  </si>
  <si>
    <t xml:space="preserve">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</si>
  <si>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98.0.00.91030</t>
  </si>
  <si>
    <t>Исполнение судебных решений</t>
  </si>
  <si>
    <t>Налог, взимаемый с налогоплательщиков, выбравших в качестве объекта налогообложения доходы</t>
  </si>
  <si>
    <t>182 1 05 01011 01 0000 110</t>
  </si>
  <si>
    <t>182 1 05 01000 01 0000 110</t>
  </si>
  <si>
    <t>Предупреждение и ликвидация последствий ЧС в границах поселений муниципальных образований</t>
  </si>
  <si>
    <t>330 2 18 00000 00 0000 150</t>
  </si>
  <si>
    <t>330 2 18 00000 10 0000 150</t>
  </si>
  <si>
    <t>330 2 18 60010 10 0000 150</t>
  </si>
  <si>
    <t>Налог, взимаемый в связи с применением упрощенной системы налогообложения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</si>
  <si>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</si>
  <si>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</si>
  <si>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Софинансирование за счет средств бюджетов поселений расходных обязательств по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</si>
  <si>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182 1 05 01000 00 0000 110</t>
  </si>
  <si>
    <t xml:space="preserve">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</si>
  <si>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Иные межбюджетные трансферты в рамках подпрограммы 2 "Управление муниципальным имуществом",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</si>
  <si>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</si>
  <si>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Муниципальная программа "Безопасность на территории муниципального района "Заполярный район" на 2019-2023 годы", в том числе:</t>
  </si>
  <si>
    <t>Подпрограмма 2 "Развитие транспортной инфраструктуры муниципального района "Заполярный район"</t>
  </si>
  <si>
    <t>Подпрограмма 2 "Управление муниципальным имуществом"</t>
  </si>
  <si>
    <t>Подпрограмма 6 "Возмещение части органов местного самоуправления поселений Ненецкого автономного округа"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</si>
  <si>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</si>
  <si>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муниципального района "Заполярный район", в том числе: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</si>
  <si>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</si>
  <si>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</si>
  <si>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Проведение выборов депутатов представительного органа</t>
  </si>
  <si>
    <t>98.0.00.91060</t>
  </si>
  <si>
    <t>Иные межбюджетные трансферты в рамках подпрограммы 2  "Развитие транспортной инфраструктуры муниципального района "Заполярный район",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</si>
  <si>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</si>
  <si>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31.2.00.00000</t>
  </si>
  <si>
    <t>31.2.00.89410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</si>
  <si>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фондами.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</si>
  <si>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</si>
  <si>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</si>
  <si>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</si>
  <si>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</si>
  <si>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000 1 16 00000 00 0000 000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</si>
  <si>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</si>
  <si>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для нужд сельских поселений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</si>
  <si>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</t>
  </si>
  <si>
    <t>Штрафы, санкции, возмещение ущерба</t>
  </si>
  <si>
    <t>Текущий ремонт муниципального жилищного фонда</t>
  </si>
  <si>
    <t>98.0.00.96110</t>
  </si>
  <si>
    <t>98.0.00.0000</t>
  </si>
  <si>
    <t>Прочие доходы от компенсации затрат бюджетов сельских поселений</t>
  </si>
  <si>
    <t>Прочие безвозмездные поступления в бюджеты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</si>
  <si>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</si>
  <si>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2 19 60010 10 0000 150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</si>
  <si>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</si>
  <si>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2 18 60010 10 0000 150</t>
  </si>
  <si>
    <t>Перечисления из бюджетов поселений (в бюджеты поселений) для осуществления возврата(зачета) излишне уплаченных или излишне взысканных сумм налога,сборов и иных платежей, а также сумм процентов за несвоевременное осуществление такого возврата и процентов,начисленных на излишне взысканные суммы</t>
  </si>
  <si>
    <t>2 08 05000 10 0000 150</t>
  </si>
  <si>
    <t>2 07 05030 10 0000 150</t>
  </si>
  <si>
    <t>2 02 49999 10 0000 150</t>
  </si>
  <si>
    <t>Межбюджетные трансферты, передаваемые бюджетам сельских поселений из бюджетов муницпальных районов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</si>
  <si>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</si>
  <si>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2 02 35118 10 0000 150</t>
  </si>
  <si>
    <t>2 02 30024 10 0000 150</t>
  </si>
  <si>
    <t>2 02 29999 10 0000 150</t>
  </si>
  <si>
    <t>2 02 19999 10 0000 150</t>
  </si>
  <si>
    <t>2 02 15001 10 0000 150</t>
  </si>
  <si>
    <t>Прочие неналоговые доходы бюджетов сельских поселений</t>
  </si>
  <si>
    <t>1 17 05050 10 0000 180</t>
  </si>
  <si>
    <t>Невыясненные поступления, зачисляемые в бюджеты сельских поселений</t>
  </si>
  <si>
    <t>1 17 01050 10 0000 180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</si>
  <si>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</si>
  <si>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1 16 33050 10 0000 140</t>
  </si>
  <si>
    <t>1 13 02995 10 0000 130</t>
  </si>
  <si>
    <t>1 11 09045 10 0000 120</t>
  </si>
  <si>
    <t>1 08 04020 01 0000 110</t>
  </si>
  <si>
    <t>1 06 06043 10 0000 110</t>
  </si>
  <si>
    <t>1 06 06033 10 0000 110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</si>
  <si>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</si>
  <si>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1 06 01030 10 0000 110</t>
  </si>
  <si>
    <t>1 05 03010 01 0000 110</t>
  </si>
  <si>
    <t>1 01 02010 01 0000 110</t>
  </si>
  <si>
    <t>доходов местного бюджета</t>
  </si>
  <si>
    <t>главного администратора доходов</t>
  </si>
  <si>
    <t>Наименование кодов бюджетной классификации Российской Федерации</t>
  </si>
  <si>
    <t>Управление Федеральной налоговой службы по Архангельской области и Ненецкому автономному округу</t>
  </si>
  <si>
    <t>1 01 02030 01 0000 110</t>
  </si>
  <si>
    <t>1 05 01011 01 0000 110</t>
  </si>
  <si>
    <t>Аппарат администрации Ненецкого автономного округа</t>
  </si>
  <si>
    <t>012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</si>
  <si>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2020 год </t>
  </si>
  <si>
    <t>Перечень главных администраторов доходов местного бюджета на 2020 год</t>
  </si>
  <si>
    <t>Источники финансирования  дефицита местного бюджета на 2020 год</t>
  </si>
  <si>
    <t>Доходы местного бюджета на 2020 год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</si>
  <si>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</si>
  <si>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 xml:space="preserve">сумма          </t>
  </si>
  <si>
    <t>Налог на имущество физических лиц, взимаемый по ставкам, применяемым к объектам налогооблажения, расположенным в границах сельским поселений</t>
  </si>
  <si>
    <t>330 1 16 33050 10 0000 140</t>
  </si>
  <si>
    <t>330 2 02 30024 10 0000 151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</si>
  <si>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</si>
  <si>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Муниципальная программа "Развитие коммунальной инфраструктуры муниципального района "Заполярный район" на 2020-2030 годы"</t>
  </si>
  <si>
    <t>Иные межбюджетные трансферты в рамках МП "Развитие коммунальной инфраструктуры муниципального района "Заполярный район" на 2020-2030 годы", в том числе:</t>
  </si>
  <si>
    <t>предоставление иных межбюджетных трансфертов на содержание снегоходных трасс</t>
  </si>
  <si>
    <t>98.0.00.91100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</si>
  <si>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</si>
  <si>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Обеспечение первичных мер пожарной безопасности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</si>
  <si>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</si>
  <si>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</si>
  <si>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35.0.00.00000</t>
  </si>
  <si>
    <t>35.0.00.89210</t>
  </si>
  <si>
    <t>36.0.00.00000</t>
  </si>
  <si>
    <t>36.0.00.89260</t>
  </si>
  <si>
    <t>Обустройство мест массового отдыха</t>
  </si>
  <si>
    <t>Социальные обеспечение и иные выплаты населению</t>
  </si>
  <si>
    <t xml:space="preserve">Муниципальная программа "Старшее поколение на 2020 год на территории МО "Андегский сельсовет" НАО" </t>
  </si>
  <si>
    <t xml:space="preserve">Мероприятия в рамках муниципальной программы "Старшее поколение на 2020 год на территории МО "Андегский сельсовет" НАО" </t>
  </si>
  <si>
    <t>Муниципальная программа "Старшее поколение муниципального образования "Андегский сельсовет" НАО на 2018-2020 годы"</t>
  </si>
  <si>
    <t>41.0.00.00000</t>
  </si>
  <si>
    <t xml:space="preserve">Мероприятия в рамках муниципальной программы "Старшее поколение муниципального образования "Андегский сельсовет" НАО на 2018-2020 годы" </t>
  </si>
  <si>
    <t>Уплата взносов на капитальный ремонт по помещениям в многоквартирных домах, включенных в региональную программу капитального ремонта жилищного фонда</t>
  </si>
  <si>
    <t>Приложение № 1 (Приложение № 1)
к решению Совета депутатов МО "Андегский сельсовет" НАО
от 13.07.2020 г.  № 2</t>
  </si>
  <si>
    <t>Приложение № 2 (Приложение № 2)
к решению Совета депутатов МО "Андегский сельсовет" НАО
от 13.07.2020 г.  № 2</t>
  </si>
  <si>
    <t>Приложение № 3 (Приложение № 3)
к решению Совета депутатов МО "Андегский сельсовет" НАО
от 13.07.2020 г.  № 2</t>
  </si>
  <si>
    <t>Приложение № 4 (Приложение № 5)
к решению Совета депутатов МО "Андегский сельсовет" НАО
от 13.07.2020 г. 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</si>
</sst>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#,##0.0"/>
    <numFmt numFmtId="168" formatCode="#,##0.00_ ;[Red]\-#,##0.00\ "/>
  </numFmts>
  <fonts count="4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 CYR"/>
    </font>
    <font>
      <b/>
      <sz val="10"/>
      <name val="Times New Roman CYR"/>
    </font>
    <font>
      <sz val="10"/>
      <name val="Times New Roman CYR"/>
    </font>
    <font>
      <sz val="10"/>
      <name val="Times New Roman CYR"/>
      <charset val="204"/>
    </font>
    <font>
      <i/>
      <sz val="10"/>
      <name val="Times New Roman CYR"/>
    </font>
    <font>
      <b/>
      <sz val="10"/>
      <name val="Times New Roman CYR"/>
      <charset val="204"/>
    </font>
    <font>
      <i/>
      <sz val="10"/>
      <name val="Times New Roman CYR"/>
      <charset val="204"/>
    </font>
    <font>
      <i/>
      <sz val="10"/>
      <name val="Times New Roman"/>
      <family val="1"/>
      <charset val="204"/>
    </font>
    <font>
      <b/>
      <i/>
      <sz val="10"/>
      <name val="Times New Roman CYR"/>
    </font>
    <font>
      <b/>
      <sz val="10"/>
      <name val="Times New Roman"/>
      <family val="1"/>
      <charset val="204"/>
    </font>
    <font>
      <b/>
      <i/>
      <sz val="10"/>
      <name val="Times New Roman CYR"/>
      <charset val="204"/>
    </font>
    <font>
      <b/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7" borderId="1" applyNumberFormat="0" applyAlignment="0" applyProtection="0"/>
    <xf numFmtId="0" fontId="21" fillId="20" borderId="2" applyNumberFormat="0" applyAlignment="0" applyProtection="0"/>
    <xf numFmtId="0" fontId="22" fillId="20" borderId="1" applyNumberFormat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21" borderId="7" applyNumberFormat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1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23" borderId="8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5" fillId="4" borderId="0" applyNumberFormat="0" applyBorder="0" applyAlignment="0" applyProtection="0"/>
    <xf numFmtId="49" fontId="42" fillId="0" borderId="20">
      <alignment horizontal="center"/>
    </xf>
  </cellStyleXfs>
  <cellXfs count="302">
    <xf numFmtId="0" fontId="0" fillId="0" borderId="0" xfId="0"/>
    <xf numFmtId="0" fontId="4" fillId="0" borderId="0" xfId="0" applyFont="1" applyAlignment="1">
      <alignment wrapText="1"/>
    </xf>
    <xf numFmtId="49" fontId="7" fillId="0" borderId="10" xfId="0" applyNumberFormat="1" applyFont="1" applyFill="1" applyBorder="1" applyAlignment="1">
      <alignment horizontal="center"/>
    </xf>
    <xf numFmtId="0" fontId="4" fillId="0" borderId="0" xfId="0" applyFont="1" applyAlignment="1">
      <alignment horizontal="justify"/>
    </xf>
    <xf numFmtId="0" fontId="4" fillId="0" borderId="0" xfId="0" applyFont="1" applyAlignment="1"/>
    <xf numFmtId="0" fontId="7" fillId="0" borderId="0" xfId="0" applyFont="1" applyAlignment="1">
      <alignment horizontal="center" wrapText="1"/>
    </xf>
    <xf numFmtId="49" fontId="8" fillId="0" borderId="10" xfId="0" applyNumberFormat="1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/>
    <xf numFmtId="166" fontId="7" fillId="0" borderId="10" xfId="42" applyNumberFormat="1" applyFont="1" applyFill="1" applyBorder="1" applyAlignment="1">
      <alignment horizontal="right"/>
    </xf>
    <xf numFmtId="0" fontId="5" fillId="0" borderId="0" xfId="0" applyFont="1"/>
    <xf numFmtId="166" fontId="8" fillId="0" borderId="10" xfId="42" applyNumberFormat="1" applyFont="1" applyFill="1" applyBorder="1" applyAlignment="1">
      <alignment horizontal="right"/>
    </xf>
    <xf numFmtId="166" fontId="10" fillId="0" borderId="10" xfId="42" applyNumberFormat="1" applyFont="1" applyFill="1" applyBorder="1" applyAlignment="1">
      <alignment horizontal="right"/>
    </xf>
    <xf numFmtId="166" fontId="11" fillId="0" borderId="10" xfId="42" applyNumberFormat="1" applyFont="1" applyFill="1" applyBorder="1" applyAlignment="1">
      <alignment horizontal="right"/>
    </xf>
    <xf numFmtId="166" fontId="9" fillId="0" borderId="10" xfId="42" applyNumberFormat="1" applyFont="1" applyFill="1" applyBorder="1" applyAlignment="1">
      <alignment horizontal="right"/>
    </xf>
    <xf numFmtId="166" fontId="12" fillId="0" borderId="10" xfId="42" applyNumberFormat="1" applyFont="1" applyFill="1" applyBorder="1" applyAlignment="1">
      <alignment horizontal="right"/>
    </xf>
    <xf numFmtId="0" fontId="1" fillId="0" borderId="0" xfId="36"/>
    <xf numFmtId="0" fontId="36" fillId="0" borderId="0" xfId="36" applyFont="1" applyAlignment="1">
      <alignment horizontal="center"/>
    </xf>
    <xf numFmtId="0" fontId="36" fillId="0" borderId="0" xfId="36" applyFont="1" applyAlignment="1">
      <alignment horizontal="right"/>
    </xf>
    <xf numFmtId="0" fontId="38" fillId="0" borderId="17" xfId="36" applyFont="1" applyBorder="1" applyAlignment="1">
      <alignment horizontal="center"/>
    </xf>
    <xf numFmtId="0" fontId="38" fillId="0" borderId="18" xfId="36" applyFont="1" applyBorder="1" applyAlignment="1">
      <alignment horizontal="center"/>
    </xf>
    <xf numFmtId="0" fontId="36" fillId="0" borderId="0" xfId="36" applyFont="1" applyAlignment="1">
      <alignment wrapText="1"/>
    </xf>
    <xf numFmtId="0" fontId="36" fillId="0" borderId="0" xfId="36" applyFont="1" applyAlignment="1"/>
    <xf numFmtId="49" fontId="14" fillId="0" borderId="10" xfId="0" applyNumberFormat="1" applyFont="1" applyFill="1" applyBorder="1" applyAlignment="1">
      <alignment horizontal="center"/>
    </xf>
    <xf numFmtId="166" fontId="7" fillId="0" borderId="10" xfId="42" applyNumberFormat="1" applyFont="1" applyBorder="1" applyAlignment="1">
      <alignment horizontal="right" vertical="center"/>
    </xf>
    <xf numFmtId="166" fontId="7" fillId="0" borderId="10" xfId="42" applyNumberFormat="1" applyFont="1" applyFill="1" applyBorder="1" applyAlignment="1">
      <alignment horizontal="right" vertical="center"/>
    </xf>
    <xf numFmtId="166" fontId="8" fillId="0" borderId="10" xfId="42" applyNumberFormat="1" applyFont="1" applyFill="1" applyBorder="1" applyAlignment="1">
      <alignment horizontal="right" vertical="center"/>
    </xf>
    <xf numFmtId="166" fontId="10" fillId="0" borderId="10" xfId="42" applyNumberFormat="1" applyFont="1" applyFill="1" applyBorder="1" applyAlignment="1">
      <alignment horizontal="right" vertical="center"/>
    </xf>
    <xf numFmtId="166" fontId="11" fillId="0" borderId="10" xfId="42" applyNumberFormat="1" applyFont="1" applyFill="1" applyBorder="1" applyAlignment="1">
      <alignment horizontal="right" vertical="center"/>
    </xf>
    <xf numFmtId="166" fontId="9" fillId="0" borderId="10" xfId="42" applyNumberFormat="1" applyFont="1" applyFill="1" applyBorder="1" applyAlignment="1">
      <alignment horizontal="right" vertical="center"/>
    </xf>
    <xf numFmtId="166" fontId="12" fillId="0" borderId="10" xfId="42" applyNumberFormat="1" applyFont="1" applyFill="1" applyBorder="1" applyAlignment="1">
      <alignment horizontal="right" vertical="center"/>
    </xf>
    <xf numFmtId="166" fontId="4" fillId="0" borderId="10" xfId="42" applyNumberFormat="1" applyFont="1" applyFill="1" applyBorder="1" applyAlignment="1">
      <alignment horizontal="right" vertical="center"/>
    </xf>
    <xf numFmtId="2" fontId="9" fillId="0" borderId="10" xfId="42" applyNumberFormat="1" applyFont="1" applyFill="1" applyBorder="1" applyAlignment="1">
      <alignment horizontal="right" vertical="center"/>
    </xf>
    <xf numFmtId="2" fontId="12" fillId="0" borderId="10" xfId="42" applyNumberFormat="1" applyFont="1" applyFill="1" applyBorder="1" applyAlignment="1">
      <alignment horizontal="right" vertical="center"/>
    </xf>
    <xf numFmtId="166" fontId="7" fillId="0" borderId="11" xfId="42" applyNumberFormat="1" applyFont="1" applyFill="1" applyBorder="1" applyAlignment="1">
      <alignment horizontal="right" vertical="center"/>
    </xf>
    <xf numFmtId="0" fontId="38" fillId="0" borderId="18" xfId="36" applyFont="1" applyBorder="1" applyAlignment="1">
      <alignment horizontal="center" vertical="center"/>
    </xf>
    <xf numFmtId="0" fontId="38" fillId="0" borderId="16" xfId="36" applyFont="1" applyBorder="1" applyAlignment="1">
      <alignment vertical="center" wrapText="1"/>
    </xf>
    <xf numFmtId="0" fontId="38" fillId="0" borderId="16" xfId="36" applyFont="1" applyBorder="1" applyAlignment="1">
      <alignment horizontal="center" vertical="center" wrapText="1"/>
    </xf>
    <xf numFmtId="0" fontId="38" fillId="0" borderId="15" xfId="36" applyFont="1" applyBorder="1" applyAlignment="1">
      <alignment horizontal="center" vertical="center"/>
    </xf>
    <xf numFmtId="0" fontId="7" fillId="0" borderId="0" xfId="0" applyFont="1" applyAlignment="1">
      <alignment horizontal="right" wrapText="1"/>
    </xf>
    <xf numFmtId="0" fontId="37" fillId="0" borderId="17" xfId="36" applyFont="1" applyBorder="1" applyAlignment="1">
      <alignment horizontal="left"/>
    </xf>
    <xf numFmtId="0" fontId="37" fillId="0" borderId="18" xfId="36" applyFont="1" applyBorder="1" applyAlignment="1">
      <alignment horizontal="center"/>
    </xf>
    <xf numFmtId="167" fontId="37" fillId="0" borderId="18" xfId="36" applyNumberFormat="1" applyFont="1" applyBorder="1" applyAlignment="1">
      <alignment horizontal="center"/>
    </xf>
    <xf numFmtId="0" fontId="37" fillId="0" borderId="17" xfId="36" applyFont="1" applyBorder="1" applyAlignment="1">
      <alignment wrapText="1"/>
    </xf>
    <xf numFmtId="0" fontId="39" fillId="0" borderId="17" xfId="36" applyFont="1" applyBorder="1" applyAlignment="1">
      <alignment wrapText="1"/>
    </xf>
    <xf numFmtId="0" fontId="39" fillId="0" borderId="18" xfId="36" applyFont="1" applyBorder="1" applyAlignment="1">
      <alignment horizontal="center"/>
    </xf>
    <xf numFmtId="0" fontId="39" fillId="0" borderId="18" xfId="36" applyFont="1" applyBorder="1" applyAlignment="1">
      <alignment horizontal="center" wrapText="1"/>
    </xf>
    <xf numFmtId="167" fontId="39" fillId="0" borderId="18" xfId="36" applyNumberFormat="1" applyFont="1" applyBorder="1" applyAlignment="1">
      <alignment horizontal="center" wrapText="1"/>
    </xf>
    <xf numFmtId="0" fontId="0" fillId="0" borderId="0" xfId="0" applyFill="1"/>
    <xf numFmtId="166" fontId="11" fillId="0" borderId="11" xfId="42" applyNumberFormat="1" applyFont="1" applyFill="1" applyBorder="1" applyAlignment="1">
      <alignment horizontal="right" vertical="center"/>
    </xf>
    <xf numFmtId="0" fontId="4" fillId="0" borderId="10" xfId="0" applyFont="1" applyBorder="1"/>
    <xf numFmtId="0" fontId="15" fillId="0" borderId="10" xfId="0" applyFont="1" applyBorder="1"/>
    <xf numFmtId="0" fontId="13" fillId="0" borderId="19" xfId="0" applyFont="1" applyBorder="1" applyAlignment="1">
      <alignment horizontal="left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 shrinkToFit="1"/>
    </xf>
    <xf numFmtId="49" fontId="13" fillId="0" borderId="19" xfId="0" applyNumberFormat="1" applyFont="1" applyFill="1" applyBorder="1" applyAlignment="1">
      <alignment horizontal="center" vertical="center"/>
    </xf>
    <xf numFmtId="167" fontId="13" fillId="0" borderId="19" xfId="0" applyNumberFormat="1" applyFont="1" applyBorder="1" applyAlignment="1">
      <alignment horizontal="center" vertical="center"/>
    </xf>
    <xf numFmtId="0" fontId="13" fillId="0" borderId="10" xfId="0" applyFont="1" applyBorder="1"/>
    <xf numFmtId="165" fontId="15" fillId="0" borderId="10" xfId="0" applyNumberFormat="1" applyFont="1" applyBorder="1" applyAlignment="1">
      <alignment horizontal="right" vertical="center"/>
    </xf>
    <xf numFmtId="165" fontId="4" fillId="0" borderId="10" xfId="0" applyNumberFormat="1" applyFont="1" applyBorder="1" applyAlignment="1">
      <alignment horizontal="right" vertical="center"/>
    </xf>
    <xf numFmtId="165" fontId="13" fillId="0" borderId="10" xfId="0" applyNumberFormat="1" applyFont="1" applyBorder="1" applyAlignment="1">
      <alignment horizontal="right" vertical="center"/>
    </xf>
    <xf numFmtId="166" fontId="9" fillId="0" borderId="11" xfId="42" applyNumberFormat="1" applyFont="1" applyFill="1" applyBorder="1" applyAlignment="1">
      <alignment horizontal="right" vertical="center"/>
    </xf>
    <xf numFmtId="166" fontId="12" fillId="0" borderId="11" xfId="42" applyNumberFormat="1" applyFont="1" applyFill="1" applyBorder="1" applyAlignment="1">
      <alignment horizontal="right" vertical="center"/>
    </xf>
    <xf numFmtId="0" fontId="0" fillId="0" borderId="10" xfId="0" applyFont="1" applyFill="1" applyBorder="1"/>
    <xf numFmtId="166" fontId="16" fillId="0" borderId="10" xfId="42" applyNumberFormat="1" applyFont="1" applyFill="1" applyBorder="1" applyAlignment="1">
      <alignment horizontal="right" vertical="center"/>
    </xf>
    <xf numFmtId="0" fontId="4" fillId="0" borderId="0" xfId="36" applyFont="1" applyAlignment="1">
      <alignment horizontal="right"/>
    </xf>
    <xf numFmtId="0" fontId="3" fillId="0" borderId="0" xfId="0" applyFont="1" applyAlignment="1">
      <alignment wrapText="1"/>
    </xf>
    <xf numFmtId="165" fontId="9" fillId="0" borderId="10" xfId="42" applyNumberFormat="1" applyFont="1" applyFill="1" applyBorder="1" applyAlignment="1">
      <alignment horizontal="right" vertical="center"/>
    </xf>
    <xf numFmtId="165" fontId="12" fillId="0" borderId="10" xfId="42" applyNumberFormat="1" applyFont="1" applyFill="1" applyBorder="1" applyAlignment="1">
      <alignment horizontal="right" vertical="center"/>
    </xf>
    <xf numFmtId="165" fontId="11" fillId="0" borderId="10" xfId="42" applyNumberFormat="1" applyFont="1" applyFill="1" applyBorder="1" applyAlignment="1">
      <alignment horizontal="right" vertical="center"/>
    </xf>
    <xf numFmtId="0" fontId="0" fillId="0" borderId="0" xfId="0" applyFont="1"/>
    <xf numFmtId="165" fontId="0" fillId="0" borderId="0" xfId="0" applyNumberFormat="1"/>
    <xf numFmtId="165" fontId="1" fillId="0" borderId="0" xfId="0" applyNumberFormat="1" applyFont="1"/>
    <xf numFmtId="0" fontId="1" fillId="0" borderId="0" xfId="0" applyFont="1"/>
    <xf numFmtId="0" fontId="46" fillId="0" borderId="0" xfId="0" applyFont="1"/>
    <xf numFmtId="165" fontId="46" fillId="0" borderId="10" xfId="0" applyNumberFormat="1" applyFont="1" applyFill="1" applyBorder="1" applyAlignment="1">
      <alignment vertical="center" wrapText="1"/>
    </xf>
    <xf numFmtId="0" fontId="46" fillId="0" borderId="10" xfId="0" applyFont="1" applyBorder="1" applyAlignment="1">
      <alignment horizontal="center" vertical="center"/>
    </xf>
    <xf numFmtId="0" fontId="46" fillId="0" borderId="10" xfId="0" applyFont="1" applyBorder="1"/>
    <xf numFmtId="165" fontId="46" fillId="0" borderId="10" xfId="0" applyNumberFormat="1" applyFont="1" applyBorder="1" applyAlignment="1">
      <alignment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center" vertical="center" wrapText="1"/>
    </xf>
    <xf numFmtId="0" fontId="46" fillId="0" borderId="10" xfId="0" applyFont="1" applyFill="1" applyBorder="1"/>
    <xf numFmtId="0" fontId="46" fillId="0" borderId="21" xfId="0" applyFont="1" applyBorder="1" applyAlignment="1">
      <alignment vertical="center" wrapText="1"/>
    </xf>
    <xf numFmtId="0" fontId="46" fillId="0" borderId="0" xfId="0" applyFont="1" applyAlignment="1">
      <alignment wrapText="1"/>
    </xf>
    <xf numFmtId="165" fontId="46" fillId="0" borderId="14" xfId="0" applyNumberFormat="1" applyFont="1" applyBorder="1" applyAlignment="1">
      <alignment vertical="center" wrapText="1"/>
    </xf>
    <xf numFmtId="165" fontId="46" fillId="0" borderId="22" xfId="0" applyNumberFormat="1" applyFont="1" applyBorder="1" applyAlignment="1">
      <alignment vertical="center" wrapText="1"/>
    </xf>
    <xf numFmtId="0" fontId="46" fillId="0" borderId="23" xfId="0" applyFont="1" applyBorder="1" applyAlignment="1">
      <alignment vertical="center" wrapText="1"/>
    </xf>
    <xf numFmtId="165" fontId="47" fillId="0" borderId="22" xfId="0" applyNumberFormat="1" applyFont="1" applyBorder="1" applyAlignment="1">
      <alignment vertical="center" wrapText="1"/>
    </xf>
    <xf numFmtId="0" fontId="47" fillId="0" borderId="23" xfId="0" applyFont="1" applyBorder="1" applyAlignment="1">
      <alignment horizontal="center" vertical="center" wrapText="1"/>
    </xf>
    <xf numFmtId="165" fontId="46" fillId="0" borderId="22" xfId="0" applyNumberFormat="1" applyFont="1" applyFill="1" applyBorder="1" applyAlignment="1">
      <alignment vertical="center" wrapText="1"/>
    </xf>
    <xf numFmtId="0" fontId="46" fillId="0" borderId="0" xfId="0" applyFont="1" applyAlignment="1">
      <alignment horizontal="right"/>
    </xf>
    <xf numFmtId="0" fontId="39" fillId="0" borderId="0" xfId="0" applyFont="1" applyAlignment="1"/>
    <xf numFmtId="0" fontId="48" fillId="0" borderId="0" xfId="0" applyFont="1"/>
    <xf numFmtId="0" fontId="47" fillId="0" borderId="10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left" vertical="center" wrapText="1"/>
    </xf>
    <xf numFmtId="49" fontId="47" fillId="0" borderId="23" xfId="0" applyNumberFormat="1" applyFont="1" applyBorder="1" applyAlignment="1">
      <alignment horizontal="center" vertical="center" wrapText="1"/>
    </xf>
    <xf numFmtId="0" fontId="46" fillId="0" borderId="23" xfId="0" applyFont="1" applyBorder="1" applyAlignment="1">
      <alignment horizontal="center" vertical="center" wrapText="1"/>
    </xf>
    <xf numFmtId="0" fontId="46" fillId="0" borderId="2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0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7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168" fontId="40" fillId="0" borderId="11" xfId="0" applyNumberFormat="1" applyFont="1" applyBorder="1" applyAlignment="1">
      <alignment horizontal="center" vertical="center" wrapText="1"/>
    </xf>
    <xf numFmtId="0" fontId="4" fillId="0" borderId="0" xfId="0" applyFont="1"/>
    <xf numFmtId="0" fontId="40" fillId="24" borderId="10" xfId="0" applyFont="1" applyFill="1" applyBorder="1"/>
    <xf numFmtId="168" fontId="40" fillId="24" borderId="10" xfId="42" applyNumberFormat="1" applyFont="1" applyFill="1" applyBorder="1" applyAlignment="1">
      <alignment vertical="center"/>
    </xf>
    <xf numFmtId="0" fontId="40" fillId="25" borderId="11" xfId="0" applyFont="1" applyFill="1" applyBorder="1" applyAlignment="1"/>
    <xf numFmtId="168" fontId="40" fillId="25" borderId="11" xfId="42" applyNumberFormat="1" applyFont="1" applyFill="1" applyBorder="1" applyAlignment="1">
      <alignment vertical="center"/>
    </xf>
    <xf numFmtId="0" fontId="40" fillId="0" borderId="10" xfId="0" applyFont="1" applyBorder="1"/>
    <xf numFmtId="0" fontId="40" fillId="0" borderId="10" xfId="0" applyFont="1" applyBorder="1" applyAlignment="1">
      <alignment wrapText="1"/>
    </xf>
    <xf numFmtId="168" fontId="40" fillId="0" borderId="10" xfId="42" applyNumberFormat="1" applyFont="1" applyBorder="1" applyAlignment="1">
      <alignment vertical="center"/>
    </xf>
    <xf numFmtId="0" fontId="39" fillId="0" borderId="10" xfId="0" applyFont="1" applyBorder="1"/>
    <xf numFmtId="0" fontId="39" fillId="0" borderId="10" xfId="0" applyFont="1" applyBorder="1" applyAlignment="1">
      <alignment wrapText="1"/>
    </xf>
    <xf numFmtId="168" fontId="39" fillId="0" borderId="10" xfId="42" applyNumberFormat="1" applyFont="1" applyBorder="1" applyAlignment="1">
      <alignment vertical="center"/>
    </xf>
    <xf numFmtId="0" fontId="40" fillId="25" borderId="10" xfId="0" applyFont="1" applyFill="1" applyBorder="1"/>
    <xf numFmtId="0" fontId="40" fillId="25" borderId="10" xfId="0" applyFont="1" applyFill="1" applyBorder="1" applyAlignment="1">
      <alignment wrapText="1"/>
    </xf>
    <xf numFmtId="168" fontId="40" fillId="25" borderId="10" xfId="42" applyNumberFormat="1" applyFont="1" applyFill="1" applyBorder="1" applyAlignment="1">
      <alignment vertical="center"/>
    </xf>
    <xf numFmtId="168" fontId="40" fillId="0" borderId="10" xfId="0" applyNumberFormat="1" applyFont="1" applyBorder="1" applyAlignment="1">
      <alignment vertical="center"/>
    </xf>
    <xf numFmtId="168" fontId="39" fillId="0" borderId="10" xfId="0" applyNumberFormat="1" applyFont="1" applyBorder="1" applyAlignment="1">
      <alignment vertical="center"/>
    </xf>
    <xf numFmtId="168" fontId="40" fillId="0" borderId="10" xfId="42" applyNumberFormat="1" applyFont="1" applyFill="1" applyBorder="1" applyAlignment="1">
      <alignment vertical="center"/>
    </xf>
    <xf numFmtId="0" fontId="40" fillId="22" borderId="10" xfId="35" applyFont="1" applyBorder="1"/>
    <xf numFmtId="0" fontId="40" fillId="22" borderId="10" xfId="35" applyFont="1" applyBorder="1" applyAlignment="1">
      <alignment wrapText="1"/>
    </xf>
    <xf numFmtId="168" fontId="40" fillId="22" borderId="10" xfId="35" applyNumberFormat="1" applyFont="1" applyBorder="1" applyAlignment="1">
      <alignment vertical="center"/>
    </xf>
    <xf numFmtId="0" fontId="39" fillId="0" borderId="0" xfId="0" applyFont="1" applyAlignment="1">
      <alignment wrapText="1"/>
    </xf>
    <xf numFmtId="0" fontId="39" fillId="0" borderId="10" xfId="0" applyFont="1" applyBorder="1" applyAlignment="1">
      <alignment vertical="top" wrapText="1"/>
    </xf>
    <xf numFmtId="168" fontId="39" fillId="0" borderId="10" xfId="42" applyNumberFormat="1" applyFont="1" applyFill="1" applyBorder="1" applyAlignment="1">
      <alignment vertical="center"/>
    </xf>
    <xf numFmtId="0" fontId="40" fillId="0" borderId="10" xfId="0" applyFont="1" applyBorder="1" applyAlignment="1"/>
    <xf numFmtId="0" fontId="40" fillId="25" borderId="10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40" fillId="22" borderId="10" xfId="35" applyFont="1" applyBorder="1" applyAlignment="1">
      <alignment vertical="center" wrapText="1"/>
    </xf>
    <xf numFmtId="0" fontId="40" fillId="24" borderId="10" xfId="0" applyFont="1" applyFill="1" applyBorder="1" applyAlignment="1"/>
    <xf numFmtId="0" fontId="40" fillId="25" borderId="10" xfId="0" applyFont="1" applyFill="1" applyBorder="1" applyAlignment="1"/>
    <xf numFmtId="0" fontId="40" fillId="28" borderId="10" xfId="0" applyFont="1" applyFill="1" applyBorder="1" applyAlignment="1">
      <alignment wrapText="1"/>
    </xf>
    <xf numFmtId="168" fontId="40" fillId="28" borderId="10" xfId="42" applyNumberFormat="1" applyFont="1" applyFill="1" applyBorder="1" applyAlignment="1">
      <alignment vertical="center"/>
    </xf>
    <xf numFmtId="0" fontId="40" fillId="25" borderId="11" xfId="0" applyFont="1" applyFill="1" applyBorder="1" applyAlignment="1">
      <alignment wrapText="1"/>
    </xf>
    <xf numFmtId="0" fontId="39" fillId="0" borderId="11" xfId="0" applyFont="1" applyBorder="1" applyAlignment="1">
      <alignment wrapText="1"/>
    </xf>
    <xf numFmtId="0" fontId="40" fillId="27" borderId="10" xfId="0" applyFont="1" applyFill="1" applyBorder="1" applyAlignment="1">
      <alignment wrapText="1"/>
    </xf>
    <xf numFmtId="168" fontId="40" fillId="27" borderId="10" xfId="42" applyNumberFormat="1" applyFont="1" applyFill="1" applyBorder="1" applyAlignment="1">
      <alignment vertical="center"/>
    </xf>
    <xf numFmtId="0" fontId="39" fillId="27" borderId="14" xfId="0" applyFont="1" applyFill="1" applyBorder="1" applyAlignment="1">
      <alignment wrapText="1"/>
    </xf>
    <xf numFmtId="0" fontId="39" fillId="27" borderId="10" xfId="0" applyFont="1" applyFill="1" applyBorder="1" applyAlignment="1">
      <alignment wrapText="1"/>
    </xf>
    <xf numFmtId="168" fontId="39" fillId="27" borderId="10" xfId="42" applyNumberFormat="1" applyFont="1" applyFill="1" applyBorder="1" applyAlignment="1">
      <alignment vertical="center"/>
    </xf>
    <xf numFmtId="0" fontId="39" fillId="0" borderId="14" xfId="0" applyFont="1" applyBorder="1" applyAlignment="1">
      <alignment wrapText="1"/>
    </xf>
    <xf numFmtId="0" fontId="39" fillId="26" borderId="10" xfId="0" applyFont="1" applyFill="1" applyBorder="1" applyAlignment="1">
      <alignment wrapText="1"/>
    </xf>
    <xf numFmtId="0" fontId="40" fillId="0" borderId="14" xfId="0" applyFont="1" applyBorder="1" applyAlignment="1">
      <alignment wrapText="1"/>
    </xf>
    <xf numFmtId="0" fontId="40" fillId="26" borderId="10" xfId="0" applyFont="1" applyFill="1" applyBorder="1" applyAlignment="1">
      <alignment wrapText="1"/>
    </xf>
    <xf numFmtId="0" fontId="39" fillId="0" borderId="10" xfId="0" applyFont="1" applyFill="1" applyBorder="1" applyAlignment="1">
      <alignment wrapText="1"/>
    </xf>
    <xf numFmtId="0" fontId="40" fillId="0" borderId="10" xfId="0" applyFont="1" applyFill="1" applyBorder="1" applyAlignment="1">
      <alignment wrapText="1"/>
    </xf>
    <xf numFmtId="0" fontId="40" fillId="0" borderId="14" xfId="0" applyFont="1" applyFill="1" applyBorder="1" applyAlignment="1">
      <alignment wrapText="1"/>
    </xf>
    <xf numFmtId="0" fontId="39" fillId="0" borderId="13" xfId="0" applyFont="1" applyFill="1" applyBorder="1" applyAlignment="1">
      <alignment wrapText="1"/>
    </xf>
    <xf numFmtId="0" fontId="40" fillId="0" borderId="13" xfId="0" applyFont="1" applyFill="1" applyBorder="1" applyAlignment="1">
      <alignment wrapText="1"/>
    </xf>
    <xf numFmtId="49" fontId="43" fillId="28" borderId="20" xfId="44" applyNumberFormat="1" applyFont="1" applyFill="1" applyProtection="1">
      <alignment horizontal="center"/>
    </xf>
    <xf numFmtId="0" fontId="44" fillId="28" borderId="13" xfId="0" applyFont="1" applyFill="1" applyBorder="1" applyAlignment="1">
      <alignment wrapText="1"/>
    </xf>
    <xf numFmtId="49" fontId="45" fillId="0" borderId="20" xfId="44" applyNumberFormat="1" applyFont="1" applyProtection="1">
      <alignment horizontal="center"/>
    </xf>
    <xf numFmtId="0" fontId="40" fillId="24" borderId="10" xfId="0" applyFont="1" applyFill="1" applyBorder="1" applyAlignment="1">
      <alignment wrapText="1"/>
    </xf>
    <xf numFmtId="168" fontId="40" fillId="24" borderId="10" xfId="42" applyNumberFormat="1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165" fontId="7" fillId="0" borderId="10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165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 wrapText="1"/>
    </xf>
    <xf numFmtId="165" fontId="10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165" fontId="12" fillId="0" borderId="10" xfId="0" applyNumberFormat="1" applyFont="1" applyFill="1" applyBorder="1" applyAlignment="1">
      <alignment horizontal="center" vertical="center" wrapText="1"/>
    </xf>
    <xf numFmtId="165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 wrapText="1"/>
    </xf>
    <xf numFmtId="165" fontId="9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left" vertical="center" wrapText="1"/>
    </xf>
    <xf numFmtId="165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/>
    </xf>
    <xf numFmtId="49" fontId="41" fillId="0" borderId="10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2" fontId="11" fillId="0" borderId="10" xfId="42" applyNumberFormat="1" applyFont="1" applyFill="1" applyBorder="1" applyAlignment="1">
      <alignment horizontal="right" vertical="center"/>
    </xf>
    <xf numFmtId="49" fontId="7" fillId="0" borderId="10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9" xfId="0" applyFont="1" applyFill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0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right"/>
    </xf>
    <xf numFmtId="0" fontId="39" fillId="29" borderId="0" xfId="0" applyFont="1" applyFill="1" applyAlignment="1">
      <alignment horizontal="right" vertical="center" wrapText="1"/>
    </xf>
    <xf numFmtId="0" fontId="37" fillId="0" borderId="0" xfId="36" applyFont="1" applyAlignment="1">
      <alignment horizontal="center" vertical="center"/>
    </xf>
    <xf numFmtId="0" fontId="38" fillId="29" borderId="0" xfId="36" applyFont="1" applyFill="1" applyAlignment="1">
      <alignment horizontal="right" wrapText="1"/>
    </xf>
    <xf numFmtId="0" fontId="38" fillId="0" borderId="0" xfId="36" applyFont="1" applyAlignment="1">
      <alignment horizontal="right" wrapText="1"/>
    </xf>
    <xf numFmtId="0" fontId="46" fillId="29" borderId="0" xfId="0" applyFont="1" applyFill="1" applyAlignment="1">
      <alignment horizontal="right" wrapText="1"/>
    </xf>
    <xf numFmtId="0" fontId="46" fillId="0" borderId="0" xfId="0" applyFont="1" applyAlignment="1">
      <alignment horizontal="right"/>
    </xf>
    <xf numFmtId="0" fontId="47" fillId="0" borderId="0" xfId="0" applyFont="1" applyAlignment="1">
      <alignment horizontal="center"/>
    </xf>
    <xf numFmtId="0" fontId="47" fillId="0" borderId="0" xfId="0" applyFont="1" applyBorder="1" applyAlignment="1">
      <alignment horizontal="center"/>
    </xf>
    <xf numFmtId="0" fontId="47" fillId="0" borderId="26" xfId="0" applyFont="1" applyBorder="1" applyAlignment="1">
      <alignment horizontal="center" vertical="center"/>
    </xf>
    <xf numFmtId="0" fontId="47" fillId="0" borderId="25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47" fillId="0" borderId="23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4" fillId="29" borderId="0" xfId="0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right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textRotation="90" wrapText="1"/>
    </xf>
    <xf numFmtId="0" fontId="8" fillId="0" borderId="13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42" xfId="44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D103"/>
  <sheetViews>
    <sheetView view="pageBreakPreview" zoomScale="110" zoomScaleSheetLayoutView="110" workbookViewId="0">
      <selection activeCell="B1" sqref="B1:C4"/>
    </sheetView>
  </sheetViews>
  <sheetFormatPr defaultRowHeight="12.75" x14ac:dyDescent="0.2"/>
  <cols>
    <col min="1" max="1" width="28.85546875" style="99" customWidth="1"/>
    <col min="2" max="2" width="61.5703125" style="103" customWidth="1"/>
    <col min="3" max="3" width="15.42578125" style="105" customWidth="1"/>
    <col min="4" max="4" width="21.5703125" hidden="1" customWidth="1"/>
  </cols>
  <sheetData>
    <row r="1" spans="1:4" ht="12.75" customHeight="1" x14ac:dyDescent="0.2">
      <c r="A1" s="101"/>
      <c r="B1" s="262" t="s">
        <v>412</v>
      </c>
      <c r="C1" s="262"/>
      <c r="D1" s="1"/>
    </row>
    <row r="2" spans="1:4" x14ac:dyDescent="0.2">
      <c r="A2" s="260"/>
      <c r="B2" s="262"/>
      <c r="C2" s="262"/>
      <c r="D2" s="258"/>
    </row>
    <row r="3" spans="1:4" x14ac:dyDescent="0.2">
      <c r="A3" s="260"/>
      <c r="B3" s="262"/>
      <c r="C3" s="262"/>
      <c r="D3" s="258"/>
    </row>
    <row r="4" spans="1:4" ht="15.75" x14ac:dyDescent="0.2">
      <c r="A4" s="101"/>
      <c r="B4" s="262"/>
      <c r="C4" s="262"/>
      <c r="D4" s="1"/>
    </row>
    <row r="5" spans="1:4" ht="15.75" x14ac:dyDescent="0.25">
      <c r="A5" s="101"/>
      <c r="B5" s="261"/>
      <c r="C5" s="261"/>
      <c r="D5" s="1"/>
    </row>
    <row r="6" spans="1:4" ht="15.75" x14ac:dyDescent="0.25">
      <c r="A6" s="259" t="s">
        <v>385</v>
      </c>
      <c r="B6" s="259"/>
      <c r="C6" s="259"/>
      <c r="D6" s="1"/>
    </row>
    <row r="7" spans="1:4" ht="15.75" x14ac:dyDescent="0.2">
      <c r="A7" s="100"/>
      <c r="B7" s="102"/>
      <c r="C7" s="104" t="s">
        <v>0</v>
      </c>
      <c r="D7" s="1"/>
    </row>
    <row r="8" spans="1:4" s="121" customFormat="1" ht="31.5" x14ac:dyDescent="0.2">
      <c r="A8" s="106" t="s">
        <v>1</v>
      </c>
      <c r="B8" s="107" t="s">
        <v>2</v>
      </c>
      <c r="C8" s="120" t="s">
        <v>387</v>
      </c>
    </row>
    <row r="9" spans="1:4" s="121" customFormat="1" ht="15.75" x14ac:dyDescent="0.25">
      <c r="A9" s="122" t="s">
        <v>3</v>
      </c>
      <c r="B9" s="122" t="s">
        <v>4</v>
      </c>
      <c r="C9" s="123">
        <f>C10+C14+C21+C29+C32</f>
        <v>7424.7</v>
      </c>
    </row>
    <row r="10" spans="1:4" s="121" customFormat="1" ht="15.75" x14ac:dyDescent="0.25">
      <c r="A10" s="124" t="s">
        <v>5</v>
      </c>
      <c r="B10" s="124" t="s">
        <v>6</v>
      </c>
      <c r="C10" s="125">
        <f>C11</f>
        <v>3995.2</v>
      </c>
    </row>
    <row r="11" spans="1:4" s="121" customFormat="1" ht="15.75" x14ac:dyDescent="0.25">
      <c r="A11" s="126" t="s">
        <v>7</v>
      </c>
      <c r="B11" s="127" t="s">
        <v>8</v>
      </c>
      <c r="C11" s="128">
        <f>C12+C13</f>
        <v>3995.2</v>
      </c>
    </row>
    <row r="12" spans="1:4" s="121" customFormat="1" ht="78.75" x14ac:dyDescent="0.25">
      <c r="A12" s="129" t="s">
        <v>9</v>
      </c>
      <c r="B12" s="130" t="s">
        <v>129</v>
      </c>
      <c r="C12" s="131">
        <v>3995.2</v>
      </c>
    </row>
    <row r="13" spans="1:4" s="121" customFormat="1" ht="47.25" hidden="1" x14ac:dyDescent="0.25">
      <c r="A13" s="129" t="s">
        <v>332</v>
      </c>
      <c r="B13" s="130" t="s">
        <v>333</v>
      </c>
      <c r="C13" s="131"/>
    </row>
    <row r="14" spans="1:4" s="121" customFormat="1" ht="15.75" x14ac:dyDescent="0.25">
      <c r="A14" s="132" t="s">
        <v>10</v>
      </c>
      <c r="B14" s="133" t="s">
        <v>11</v>
      </c>
      <c r="C14" s="134">
        <f>C17+C15</f>
        <v>3030.6</v>
      </c>
    </row>
    <row r="15" spans="1:4" s="121" customFormat="1" ht="31.5" hidden="1" x14ac:dyDescent="0.25">
      <c r="A15" s="126" t="s">
        <v>311</v>
      </c>
      <c r="B15" s="127" t="s">
        <v>307</v>
      </c>
      <c r="C15" s="135">
        <f>C16</f>
        <v>0</v>
      </c>
    </row>
    <row r="16" spans="1:4" s="121" customFormat="1" ht="31.5" hidden="1" x14ac:dyDescent="0.25">
      <c r="A16" s="129" t="s">
        <v>301</v>
      </c>
      <c r="B16" s="130" t="s">
        <v>300</v>
      </c>
      <c r="C16" s="136"/>
    </row>
    <row r="17" spans="1:3" s="121" customFormat="1" ht="15.75" x14ac:dyDescent="0.25">
      <c r="A17" s="126" t="s">
        <v>12</v>
      </c>
      <c r="B17" s="127" t="s">
        <v>13</v>
      </c>
      <c r="C17" s="137">
        <f>C18</f>
        <v>3030.6</v>
      </c>
    </row>
    <row r="18" spans="1:3" s="121" customFormat="1" ht="15.75" x14ac:dyDescent="0.25">
      <c r="A18" s="129" t="s">
        <v>14</v>
      </c>
      <c r="B18" s="130" t="s">
        <v>13</v>
      </c>
      <c r="C18" s="131">
        <v>3030.6</v>
      </c>
    </row>
    <row r="19" spans="1:3" s="121" customFormat="1" ht="31.5" hidden="1" x14ac:dyDescent="0.25">
      <c r="A19" s="138" t="s">
        <v>302</v>
      </c>
      <c r="B19" s="139" t="s">
        <v>300</v>
      </c>
      <c r="C19" s="140">
        <f>C20</f>
        <v>0</v>
      </c>
    </row>
    <row r="20" spans="1:3" s="121" customFormat="1" ht="31.5" hidden="1" x14ac:dyDescent="0.25">
      <c r="A20" s="129" t="s">
        <v>301</v>
      </c>
      <c r="B20" s="141" t="s">
        <v>300</v>
      </c>
      <c r="C20" s="131"/>
    </row>
    <row r="21" spans="1:3" s="121" customFormat="1" ht="15.75" x14ac:dyDescent="0.25">
      <c r="A21" s="132" t="s">
        <v>15</v>
      </c>
      <c r="B21" s="133" t="s">
        <v>143</v>
      </c>
      <c r="C21" s="134">
        <f>C22+C24</f>
        <v>62</v>
      </c>
    </row>
    <row r="22" spans="1:3" s="121" customFormat="1" ht="15.75" x14ac:dyDescent="0.25">
      <c r="A22" s="126" t="s">
        <v>16</v>
      </c>
      <c r="B22" s="127" t="s">
        <v>17</v>
      </c>
      <c r="C22" s="128">
        <f>C23</f>
        <v>5</v>
      </c>
    </row>
    <row r="23" spans="1:3" s="121" customFormat="1" ht="47.25" x14ac:dyDescent="0.25">
      <c r="A23" s="129" t="s">
        <v>18</v>
      </c>
      <c r="B23" s="130" t="s">
        <v>388</v>
      </c>
      <c r="C23" s="131">
        <v>5</v>
      </c>
    </row>
    <row r="24" spans="1:3" s="121" customFormat="1" ht="15.75" x14ac:dyDescent="0.25">
      <c r="A24" s="126" t="s">
        <v>19</v>
      </c>
      <c r="B24" s="127" t="s">
        <v>20</v>
      </c>
      <c r="C24" s="128">
        <f>C25+C27</f>
        <v>57</v>
      </c>
    </row>
    <row r="25" spans="1:3" s="121" customFormat="1" ht="15.75" x14ac:dyDescent="0.25">
      <c r="A25" s="126" t="s">
        <v>138</v>
      </c>
      <c r="B25" s="127" t="s">
        <v>137</v>
      </c>
      <c r="C25" s="128">
        <f>C26</f>
        <v>50</v>
      </c>
    </row>
    <row r="26" spans="1:3" s="121" customFormat="1" ht="31.5" x14ac:dyDescent="0.25">
      <c r="A26" s="129" t="s">
        <v>130</v>
      </c>
      <c r="B26" s="142" t="s">
        <v>131</v>
      </c>
      <c r="C26" s="143">
        <v>50</v>
      </c>
    </row>
    <row r="27" spans="1:3" s="121" customFormat="1" ht="15.75" x14ac:dyDescent="0.25">
      <c r="A27" s="144" t="s">
        <v>134</v>
      </c>
      <c r="B27" s="127" t="s">
        <v>135</v>
      </c>
      <c r="C27" s="137">
        <f>C28</f>
        <v>7</v>
      </c>
    </row>
    <row r="28" spans="1:3" s="121" customFormat="1" ht="47.25" x14ac:dyDescent="0.25">
      <c r="A28" s="129" t="s">
        <v>136</v>
      </c>
      <c r="B28" s="130" t="s">
        <v>132</v>
      </c>
      <c r="C28" s="143">
        <v>7</v>
      </c>
    </row>
    <row r="29" spans="1:3" s="121" customFormat="1" ht="15.75" x14ac:dyDescent="0.25">
      <c r="A29" s="132" t="s">
        <v>21</v>
      </c>
      <c r="B29" s="133" t="s">
        <v>140</v>
      </c>
      <c r="C29" s="134">
        <f>C30</f>
        <v>1.8</v>
      </c>
    </row>
    <row r="30" spans="1:3" s="121" customFormat="1" ht="47.25" x14ac:dyDescent="0.25">
      <c r="A30" s="132" t="s">
        <v>139</v>
      </c>
      <c r="B30" s="133" t="s">
        <v>141</v>
      </c>
      <c r="C30" s="134">
        <f>C31</f>
        <v>1.8</v>
      </c>
    </row>
    <row r="31" spans="1:3" s="121" customFormat="1" ht="78.75" x14ac:dyDescent="0.25">
      <c r="A31" s="129" t="s">
        <v>22</v>
      </c>
      <c r="B31" s="130" t="s">
        <v>23</v>
      </c>
      <c r="C31" s="131">
        <v>1.8</v>
      </c>
    </row>
    <row r="32" spans="1:3" s="121" customFormat="1" ht="31.5" x14ac:dyDescent="0.2">
      <c r="A32" s="145" t="s">
        <v>251</v>
      </c>
      <c r="B32" s="145" t="s">
        <v>252</v>
      </c>
      <c r="C32" s="140">
        <f>C33</f>
        <v>335.1</v>
      </c>
    </row>
    <row r="33" spans="1:3" s="121" customFormat="1" ht="94.5" x14ac:dyDescent="0.2">
      <c r="A33" s="145" t="s">
        <v>253</v>
      </c>
      <c r="B33" s="145" t="s">
        <v>255</v>
      </c>
      <c r="C33" s="140">
        <f>C34</f>
        <v>335.1</v>
      </c>
    </row>
    <row r="34" spans="1:3" s="121" customFormat="1" ht="94.5" x14ac:dyDescent="0.2">
      <c r="A34" s="146" t="s">
        <v>254</v>
      </c>
      <c r="B34" s="147" t="s">
        <v>230</v>
      </c>
      <c r="C34" s="131">
        <v>335.1</v>
      </c>
    </row>
    <row r="35" spans="1:3" s="121" customFormat="1" ht="15.75" hidden="1" x14ac:dyDescent="0.2">
      <c r="A35" s="148" t="s">
        <v>334</v>
      </c>
      <c r="B35" s="148" t="s">
        <v>338</v>
      </c>
      <c r="C35" s="140">
        <f>C36</f>
        <v>0</v>
      </c>
    </row>
    <row r="36" spans="1:3" s="121" customFormat="1" ht="63" hidden="1" x14ac:dyDescent="0.2">
      <c r="A36" s="148" t="s">
        <v>335</v>
      </c>
      <c r="B36" s="148" t="s">
        <v>337</v>
      </c>
      <c r="C36" s="140">
        <f>C37</f>
        <v>0</v>
      </c>
    </row>
    <row r="37" spans="1:3" s="121" customFormat="1" ht="78.75" hidden="1" x14ac:dyDescent="0.2">
      <c r="A37" s="146" t="s">
        <v>389</v>
      </c>
      <c r="B37" s="147" t="s">
        <v>336</v>
      </c>
      <c r="C37" s="131"/>
    </row>
    <row r="38" spans="1:3" s="121" customFormat="1" ht="15.75" x14ac:dyDescent="0.25">
      <c r="A38" s="149" t="s">
        <v>24</v>
      </c>
      <c r="B38" s="149" t="s">
        <v>25</v>
      </c>
      <c r="C38" s="123">
        <f>C39+C99</f>
        <v>13117.1</v>
      </c>
    </row>
    <row r="39" spans="1:3" s="121" customFormat="1" ht="31.5" x14ac:dyDescent="0.25">
      <c r="A39" s="150" t="s">
        <v>26</v>
      </c>
      <c r="B39" s="133" t="s">
        <v>27</v>
      </c>
      <c r="C39" s="134">
        <f>C40+C46+C50+C57</f>
        <v>13117.1</v>
      </c>
    </row>
    <row r="40" spans="1:3" s="121" customFormat="1" ht="31.5" x14ac:dyDescent="0.25">
      <c r="A40" s="133" t="s">
        <v>250</v>
      </c>
      <c r="B40" s="133" t="s">
        <v>199</v>
      </c>
      <c r="C40" s="134">
        <f>C41+C43</f>
        <v>2660.2</v>
      </c>
    </row>
    <row r="41" spans="1:3" s="121" customFormat="1" ht="15.75" x14ac:dyDescent="0.25">
      <c r="A41" s="133" t="s">
        <v>249</v>
      </c>
      <c r="B41" s="133" t="s">
        <v>200</v>
      </c>
      <c r="C41" s="134">
        <f>C42</f>
        <v>1871.8</v>
      </c>
    </row>
    <row r="42" spans="1:3" s="121" customFormat="1" ht="31.5" x14ac:dyDescent="0.25">
      <c r="A42" s="130" t="s">
        <v>248</v>
      </c>
      <c r="B42" s="130" t="s">
        <v>186</v>
      </c>
      <c r="C42" s="131">
        <v>1871.8</v>
      </c>
    </row>
    <row r="43" spans="1:3" s="121" customFormat="1" ht="15.75" x14ac:dyDescent="0.25">
      <c r="A43" s="151" t="s">
        <v>279</v>
      </c>
      <c r="B43" s="151" t="s">
        <v>210</v>
      </c>
      <c r="C43" s="152">
        <f>C44</f>
        <v>788.4</v>
      </c>
    </row>
    <row r="44" spans="1:3" s="121" customFormat="1" ht="15.75" x14ac:dyDescent="0.25">
      <c r="A44" s="151" t="s">
        <v>280</v>
      </c>
      <c r="B44" s="151" t="s">
        <v>211</v>
      </c>
      <c r="C44" s="152">
        <f>C45</f>
        <v>788.4</v>
      </c>
    </row>
    <row r="45" spans="1:3" s="121" customFormat="1" ht="47.25" x14ac:dyDescent="0.25">
      <c r="A45" s="130" t="s">
        <v>247</v>
      </c>
      <c r="B45" s="130" t="s">
        <v>212</v>
      </c>
      <c r="C45" s="131">
        <v>788.4</v>
      </c>
    </row>
    <row r="46" spans="1:3" s="121" customFormat="1" ht="31.5" x14ac:dyDescent="0.25">
      <c r="A46" s="139" t="s">
        <v>281</v>
      </c>
      <c r="B46" s="139" t="s">
        <v>219</v>
      </c>
      <c r="C46" s="140">
        <f>C47</f>
        <v>60</v>
      </c>
    </row>
    <row r="47" spans="1:3" s="121" customFormat="1" ht="15.75" x14ac:dyDescent="0.25">
      <c r="A47" s="139" t="s">
        <v>282</v>
      </c>
      <c r="B47" s="139" t="s">
        <v>220</v>
      </c>
      <c r="C47" s="140">
        <f>C48</f>
        <v>60</v>
      </c>
    </row>
    <row r="48" spans="1:3" s="121" customFormat="1" ht="15.75" x14ac:dyDescent="0.25">
      <c r="A48" s="139" t="s">
        <v>283</v>
      </c>
      <c r="B48" s="139" t="s">
        <v>187</v>
      </c>
      <c r="C48" s="140">
        <f>C49</f>
        <v>60</v>
      </c>
    </row>
    <row r="49" spans="1:3" s="121" customFormat="1" ht="94.5" x14ac:dyDescent="0.25">
      <c r="A49" s="130" t="s">
        <v>246</v>
      </c>
      <c r="B49" s="130" t="s">
        <v>232</v>
      </c>
      <c r="C49" s="131">
        <v>60</v>
      </c>
    </row>
    <row r="50" spans="1:3" s="121" customFormat="1" ht="31.5" x14ac:dyDescent="0.25">
      <c r="A50" s="133" t="s">
        <v>244</v>
      </c>
      <c r="B50" s="133" t="s">
        <v>201</v>
      </c>
      <c r="C50" s="134">
        <f>C55+C51</f>
        <v>77.8</v>
      </c>
    </row>
    <row r="51" spans="1:3" s="121" customFormat="1" ht="47.25" x14ac:dyDescent="0.25">
      <c r="A51" s="133" t="s">
        <v>243</v>
      </c>
      <c r="B51" s="153" t="s">
        <v>145</v>
      </c>
      <c r="C51" s="134">
        <f>C52</f>
        <v>23.7</v>
      </c>
    </row>
    <row r="52" spans="1:3" s="121" customFormat="1" ht="47.25" x14ac:dyDescent="0.25">
      <c r="A52" s="133" t="s">
        <v>242</v>
      </c>
      <c r="B52" s="153" t="s">
        <v>146</v>
      </c>
      <c r="C52" s="134">
        <f>C53+C54</f>
        <v>23.7</v>
      </c>
    </row>
    <row r="53" spans="1:3" s="121" customFormat="1" ht="63" x14ac:dyDescent="0.25">
      <c r="A53" s="130" t="s">
        <v>245</v>
      </c>
      <c r="B53" s="130" t="s">
        <v>185</v>
      </c>
      <c r="C53" s="131">
        <v>23.7</v>
      </c>
    </row>
    <row r="54" spans="1:3" s="121" customFormat="1" ht="78.75" hidden="1" x14ac:dyDescent="0.25">
      <c r="A54" s="130" t="s">
        <v>390</v>
      </c>
      <c r="B54" s="154" t="s">
        <v>391</v>
      </c>
      <c r="C54" s="131"/>
    </row>
    <row r="55" spans="1:3" s="121" customFormat="1" ht="47.25" x14ac:dyDescent="0.25">
      <c r="A55" s="133" t="s">
        <v>241</v>
      </c>
      <c r="B55" s="153" t="s">
        <v>144</v>
      </c>
      <c r="C55" s="134">
        <f>C56</f>
        <v>54.1</v>
      </c>
    </row>
    <row r="56" spans="1:3" s="121" customFormat="1" ht="47.25" x14ac:dyDescent="0.25">
      <c r="A56" s="130" t="s">
        <v>240</v>
      </c>
      <c r="B56" s="154" t="s">
        <v>188</v>
      </c>
      <c r="C56" s="131">
        <v>54.1</v>
      </c>
    </row>
    <row r="57" spans="1:3" s="121" customFormat="1" ht="15.75" x14ac:dyDescent="0.25">
      <c r="A57" s="133" t="s">
        <v>239</v>
      </c>
      <c r="B57" s="133" t="s">
        <v>28</v>
      </c>
      <c r="C57" s="134">
        <f>C58+C69</f>
        <v>10319.1</v>
      </c>
    </row>
    <row r="58" spans="1:3" s="121" customFormat="1" ht="63" x14ac:dyDescent="0.25">
      <c r="A58" s="133" t="s">
        <v>238</v>
      </c>
      <c r="B58" s="133" t="s">
        <v>204</v>
      </c>
      <c r="C58" s="134">
        <f>C59</f>
        <v>39.6</v>
      </c>
    </row>
    <row r="59" spans="1:3" s="121" customFormat="1" ht="78.75" x14ac:dyDescent="0.25">
      <c r="A59" s="155" t="s">
        <v>237</v>
      </c>
      <c r="B59" s="155" t="s">
        <v>206</v>
      </c>
      <c r="C59" s="156">
        <f>C60+C64</f>
        <v>39.6</v>
      </c>
    </row>
    <row r="60" spans="1:3" s="121" customFormat="1" ht="47.25" x14ac:dyDescent="0.25">
      <c r="A60" s="155" t="s">
        <v>237</v>
      </c>
      <c r="B60" s="155" t="s">
        <v>315</v>
      </c>
      <c r="C60" s="156">
        <f>C61</f>
        <v>10.8</v>
      </c>
    </row>
    <row r="61" spans="1:3" s="121" customFormat="1" ht="47.25" x14ac:dyDescent="0.25">
      <c r="A61" s="157" t="s">
        <v>237</v>
      </c>
      <c r="B61" s="158" t="s">
        <v>235</v>
      </c>
      <c r="C61" s="159">
        <f>C62</f>
        <v>10.8</v>
      </c>
    </row>
    <row r="62" spans="1:3" s="121" customFormat="1" ht="31.5" x14ac:dyDescent="0.25">
      <c r="A62" s="160" t="s">
        <v>237</v>
      </c>
      <c r="B62" s="161" t="s">
        <v>105</v>
      </c>
      <c r="C62" s="131">
        <v>10.8</v>
      </c>
    </row>
    <row r="63" spans="1:3" s="121" customFormat="1" ht="15.75" hidden="1" x14ac:dyDescent="0.25">
      <c r="A63" s="160" t="s">
        <v>205</v>
      </c>
      <c r="B63" s="161"/>
      <c r="C63" s="131"/>
    </row>
    <row r="64" spans="1:3" s="121" customFormat="1" ht="47.25" x14ac:dyDescent="0.25">
      <c r="A64" s="162" t="s">
        <v>237</v>
      </c>
      <c r="B64" s="163" t="s">
        <v>223</v>
      </c>
      <c r="C64" s="128">
        <f>C65</f>
        <v>28.8</v>
      </c>
    </row>
    <row r="65" spans="1:3" s="121" customFormat="1" ht="31.5" x14ac:dyDescent="0.25">
      <c r="A65" s="160" t="s">
        <v>237</v>
      </c>
      <c r="B65" s="161" t="s">
        <v>316</v>
      </c>
      <c r="C65" s="131">
        <f>C66</f>
        <v>28.8</v>
      </c>
    </row>
    <row r="66" spans="1:3" s="121" customFormat="1" ht="47.25" x14ac:dyDescent="0.25">
      <c r="A66" s="160" t="s">
        <v>237</v>
      </c>
      <c r="B66" s="161" t="s">
        <v>214</v>
      </c>
      <c r="C66" s="131">
        <f>C67</f>
        <v>28.8</v>
      </c>
    </row>
    <row r="67" spans="1:3" s="121" customFormat="1" ht="47.25" x14ac:dyDescent="0.25">
      <c r="A67" s="160" t="s">
        <v>237</v>
      </c>
      <c r="B67" s="161" t="s">
        <v>215</v>
      </c>
      <c r="C67" s="131">
        <v>28.8</v>
      </c>
    </row>
    <row r="68" spans="1:3" s="121" customFormat="1" ht="15.75" hidden="1" x14ac:dyDescent="0.25">
      <c r="A68" s="160" t="s">
        <v>205</v>
      </c>
      <c r="B68" s="161"/>
      <c r="C68" s="131"/>
    </row>
    <row r="69" spans="1:3" s="121" customFormat="1" ht="31.5" x14ac:dyDescent="0.25">
      <c r="A69" s="151" t="s">
        <v>295</v>
      </c>
      <c r="B69" s="151" t="s">
        <v>202</v>
      </c>
      <c r="C69" s="152">
        <f>C70</f>
        <v>10279.5</v>
      </c>
    </row>
    <row r="70" spans="1:3" s="121" customFormat="1" ht="31.5" x14ac:dyDescent="0.25">
      <c r="A70" s="151" t="s">
        <v>294</v>
      </c>
      <c r="B70" s="151" t="s">
        <v>189</v>
      </c>
      <c r="C70" s="152">
        <f>C71+C80+C92+C97</f>
        <v>10279.5</v>
      </c>
    </row>
    <row r="71" spans="1:3" s="121" customFormat="1" ht="63" x14ac:dyDescent="0.25">
      <c r="A71" s="127" t="s">
        <v>233</v>
      </c>
      <c r="B71" s="127" t="s">
        <v>213</v>
      </c>
      <c r="C71" s="128">
        <f>C75</f>
        <v>4881.2</v>
      </c>
    </row>
    <row r="72" spans="1:3" s="121" customFormat="1" ht="31.5" hidden="1" x14ac:dyDescent="0.25">
      <c r="A72" s="130" t="s">
        <v>233</v>
      </c>
      <c r="B72" s="130" t="s">
        <v>317</v>
      </c>
      <c r="C72" s="131">
        <f>C73</f>
        <v>0</v>
      </c>
    </row>
    <row r="73" spans="1:3" s="121" customFormat="1" ht="31.5" hidden="1" x14ac:dyDescent="0.25">
      <c r="A73" s="130" t="s">
        <v>233</v>
      </c>
      <c r="B73" s="130" t="s">
        <v>313</v>
      </c>
      <c r="C73" s="131">
        <f>C74</f>
        <v>0</v>
      </c>
    </row>
    <row r="74" spans="1:3" s="121" customFormat="1" ht="47.25" hidden="1" x14ac:dyDescent="0.25">
      <c r="A74" s="130" t="s">
        <v>233</v>
      </c>
      <c r="B74" s="130" t="s">
        <v>314</v>
      </c>
      <c r="C74" s="131"/>
    </row>
    <row r="75" spans="1:3" s="121" customFormat="1" ht="31.5" x14ac:dyDescent="0.25">
      <c r="A75" s="130" t="s">
        <v>233</v>
      </c>
      <c r="B75" s="130" t="s">
        <v>318</v>
      </c>
      <c r="C75" s="131">
        <f>C76</f>
        <v>4881.2</v>
      </c>
    </row>
    <row r="76" spans="1:3" s="121" customFormat="1" ht="63" x14ac:dyDescent="0.25">
      <c r="A76" s="130" t="s">
        <v>233</v>
      </c>
      <c r="B76" s="164" t="s">
        <v>284</v>
      </c>
      <c r="C76" s="131">
        <f>C77+C79</f>
        <v>4881.2</v>
      </c>
    </row>
    <row r="77" spans="1:3" s="121" customFormat="1" ht="31.5" x14ac:dyDescent="0.25">
      <c r="A77" s="130" t="s">
        <v>233</v>
      </c>
      <c r="B77" s="164" t="s">
        <v>285</v>
      </c>
      <c r="C77" s="131">
        <v>2934.1</v>
      </c>
    </row>
    <row r="78" spans="1:3" s="121" customFormat="1" ht="15.75" hidden="1" x14ac:dyDescent="0.25">
      <c r="A78" s="160"/>
      <c r="B78" s="164" t="s">
        <v>207</v>
      </c>
      <c r="C78" s="131"/>
    </row>
    <row r="79" spans="1:3" s="121" customFormat="1" ht="47.25" x14ac:dyDescent="0.25">
      <c r="A79" s="130" t="s">
        <v>233</v>
      </c>
      <c r="B79" s="164" t="s">
        <v>287</v>
      </c>
      <c r="C79" s="131">
        <v>1947.1</v>
      </c>
    </row>
    <row r="80" spans="1:3" s="121" customFormat="1" ht="47.25" x14ac:dyDescent="0.25">
      <c r="A80" s="162" t="s">
        <v>233</v>
      </c>
      <c r="B80" s="165" t="s">
        <v>231</v>
      </c>
      <c r="C80" s="128">
        <f>C85+C81+C89</f>
        <v>1379.6000000000001</v>
      </c>
    </row>
    <row r="81" spans="1:3" s="121" customFormat="1" ht="63" hidden="1" x14ac:dyDescent="0.25">
      <c r="A81" s="160" t="s">
        <v>233</v>
      </c>
      <c r="B81" s="164" t="s">
        <v>319</v>
      </c>
      <c r="C81" s="131">
        <f>C82</f>
        <v>0</v>
      </c>
    </row>
    <row r="82" spans="1:3" s="121" customFormat="1" ht="78.75" hidden="1" x14ac:dyDescent="0.25">
      <c r="A82" s="160" t="s">
        <v>233</v>
      </c>
      <c r="B82" s="164" t="s">
        <v>320</v>
      </c>
      <c r="C82" s="131">
        <f>C83+C84</f>
        <v>0</v>
      </c>
    </row>
    <row r="83" spans="1:3" s="121" customFormat="1" ht="47.25" hidden="1" x14ac:dyDescent="0.25">
      <c r="A83" s="160" t="s">
        <v>233</v>
      </c>
      <c r="B83" s="164" t="s">
        <v>321</v>
      </c>
      <c r="C83" s="131"/>
    </row>
    <row r="84" spans="1:3" s="121" customFormat="1" ht="47.25" hidden="1" x14ac:dyDescent="0.25">
      <c r="A84" s="160" t="s">
        <v>233</v>
      </c>
      <c r="B84" s="164" t="s">
        <v>322</v>
      </c>
      <c r="C84" s="131"/>
    </row>
    <row r="85" spans="1:3" s="121" customFormat="1" ht="47.25" x14ac:dyDescent="0.25">
      <c r="A85" s="160" t="s">
        <v>233</v>
      </c>
      <c r="B85" s="164" t="s">
        <v>265</v>
      </c>
      <c r="C85" s="131">
        <f>C86</f>
        <v>1336.4</v>
      </c>
    </row>
    <row r="86" spans="1:3" s="121" customFormat="1" ht="63" x14ac:dyDescent="0.25">
      <c r="A86" s="160" t="s">
        <v>233</v>
      </c>
      <c r="B86" s="130" t="s">
        <v>266</v>
      </c>
      <c r="C86" s="131">
        <f>C87+C88</f>
        <v>1336.4</v>
      </c>
    </row>
    <row r="87" spans="1:3" s="121" customFormat="1" ht="15.75" x14ac:dyDescent="0.25">
      <c r="A87" s="160" t="s">
        <v>233</v>
      </c>
      <c r="B87" s="130" t="s">
        <v>142</v>
      </c>
      <c r="C87" s="131">
        <v>522.1</v>
      </c>
    </row>
    <row r="88" spans="1:3" s="121" customFormat="1" ht="15.75" x14ac:dyDescent="0.25">
      <c r="A88" s="160" t="s">
        <v>233</v>
      </c>
      <c r="B88" s="130" t="s">
        <v>77</v>
      </c>
      <c r="C88" s="131">
        <v>814.3</v>
      </c>
    </row>
    <row r="89" spans="1:3" s="121" customFormat="1" ht="47.25" x14ac:dyDescent="0.25">
      <c r="A89" s="166" t="s">
        <v>233</v>
      </c>
      <c r="B89" s="165" t="s">
        <v>392</v>
      </c>
      <c r="C89" s="137">
        <f>C90</f>
        <v>43.2</v>
      </c>
    </row>
    <row r="90" spans="1:3" s="121" customFormat="1" ht="47.25" x14ac:dyDescent="0.25">
      <c r="A90" s="160" t="s">
        <v>233</v>
      </c>
      <c r="B90" s="130" t="s">
        <v>393</v>
      </c>
      <c r="C90" s="131">
        <f>C91</f>
        <v>43.2</v>
      </c>
    </row>
    <row r="91" spans="1:3" s="121" customFormat="1" ht="63" x14ac:dyDescent="0.25">
      <c r="A91" s="160" t="s">
        <v>233</v>
      </c>
      <c r="B91" s="130" t="s">
        <v>216</v>
      </c>
      <c r="C91" s="131">
        <v>43.2</v>
      </c>
    </row>
    <row r="92" spans="1:3" s="121" customFormat="1" ht="47.25" x14ac:dyDescent="0.25">
      <c r="A92" s="162" t="s">
        <v>233</v>
      </c>
      <c r="B92" s="127" t="s">
        <v>234</v>
      </c>
      <c r="C92" s="128">
        <f>C93</f>
        <v>3970</v>
      </c>
    </row>
    <row r="93" spans="1:3" s="121" customFormat="1" ht="47.25" x14ac:dyDescent="0.25">
      <c r="A93" s="160" t="s">
        <v>233</v>
      </c>
      <c r="B93" s="161" t="s">
        <v>235</v>
      </c>
      <c r="C93" s="131">
        <f>C96+C95</f>
        <v>3970</v>
      </c>
    </row>
    <row r="94" spans="1:3" s="121" customFormat="1" ht="31.5" hidden="1" x14ac:dyDescent="0.25">
      <c r="A94" s="160" t="s">
        <v>203</v>
      </c>
      <c r="B94" s="161" t="s">
        <v>394</v>
      </c>
      <c r="C94" s="131"/>
    </row>
    <row r="95" spans="1:3" s="121" customFormat="1" ht="33.75" customHeight="1" x14ac:dyDescent="0.25">
      <c r="A95" s="130" t="s">
        <v>233</v>
      </c>
      <c r="B95" s="167" t="s">
        <v>236</v>
      </c>
      <c r="C95" s="131">
        <v>3826.7</v>
      </c>
    </row>
    <row r="96" spans="1:3" s="121" customFormat="1" ht="47.25" x14ac:dyDescent="0.25">
      <c r="A96" s="130" t="s">
        <v>233</v>
      </c>
      <c r="B96" s="167" t="s">
        <v>386</v>
      </c>
      <c r="C96" s="131">
        <v>143.30000000000001</v>
      </c>
    </row>
    <row r="97" spans="1:3" s="121" customFormat="1" ht="31.5" x14ac:dyDescent="0.25">
      <c r="A97" s="127" t="s">
        <v>233</v>
      </c>
      <c r="B97" s="168" t="s">
        <v>217</v>
      </c>
      <c r="C97" s="128">
        <f>C98</f>
        <v>48.7</v>
      </c>
    </row>
    <row r="98" spans="1:3" s="121" customFormat="1" ht="15.75" x14ac:dyDescent="0.25">
      <c r="A98" s="130" t="s">
        <v>233</v>
      </c>
      <c r="B98" s="167" t="s">
        <v>218</v>
      </c>
      <c r="C98" s="131">
        <v>48.7</v>
      </c>
    </row>
    <row r="99" spans="1:3" s="121" customFormat="1" ht="48.75" hidden="1" x14ac:dyDescent="0.25">
      <c r="A99" s="169" t="s">
        <v>296</v>
      </c>
      <c r="B99" s="170" t="s">
        <v>308</v>
      </c>
      <c r="C99" s="140">
        <f>C100</f>
        <v>0</v>
      </c>
    </row>
    <row r="100" spans="1:3" s="121" customFormat="1" ht="94.5" hidden="1" x14ac:dyDescent="0.25">
      <c r="A100" s="171" t="s">
        <v>304</v>
      </c>
      <c r="B100" s="167" t="s">
        <v>309</v>
      </c>
      <c r="C100" s="131">
        <f>C101</f>
        <v>0</v>
      </c>
    </row>
    <row r="101" spans="1:3" s="121" customFormat="1" ht="94.5" hidden="1" x14ac:dyDescent="0.25">
      <c r="A101" s="171" t="s">
        <v>305</v>
      </c>
      <c r="B101" s="167" t="s">
        <v>312</v>
      </c>
      <c r="C101" s="131">
        <f>C102</f>
        <v>0</v>
      </c>
    </row>
    <row r="102" spans="1:3" s="121" customFormat="1" ht="63" hidden="1" x14ac:dyDescent="0.25">
      <c r="A102" s="171" t="s">
        <v>306</v>
      </c>
      <c r="B102" s="167" t="s">
        <v>297</v>
      </c>
      <c r="C102" s="131"/>
    </row>
    <row r="103" spans="1:3" s="121" customFormat="1" ht="15.75" x14ac:dyDescent="0.25">
      <c r="A103" s="172"/>
      <c r="B103" s="172" t="s">
        <v>29</v>
      </c>
      <c r="C103" s="173">
        <f>C9+C38</f>
        <v>20541.8</v>
      </c>
    </row>
  </sheetData>
  <mergeCells count="5">
    <mergeCell ref="D2:D3"/>
    <mergeCell ref="A6:C6"/>
    <mergeCell ref="A2:A3"/>
    <mergeCell ref="B5:C5"/>
    <mergeCell ref="B1:C4"/>
  </mergeCells>
  <phoneticPr fontId="2" type="noConversion"/>
  <pageMargins left="1.5748031496062993" right="0" top="0.39370078740157483" bottom="0" header="0.51181102362204722" footer="0.51181102362204722"/>
  <pageSetup paperSize="9" scale="75" fitToWidth="0" fitToHeight="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fitToPage="1"/>
  </sheetPr>
  <dimension ref="A1:C18"/>
  <sheetViews>
    <sheetView view="pageBreakPreview" workbookViewId="0">
      <selection activeCell="B1" sqref="B1:C2"/>
    </sheetView>
  </sheetViews>
  <sheetFormatPr defaultRowHeight="12.75" x14ac:dyDescent="0.2"/>
  <cols>
    <col min="1" max="1" width="64.7109375" style="16" customWidth="1"/>
    <col min="2" max="2" width="30.140625" style="16" customWidth="1"/>
    <col min="3" max="3" width="21.42578125" style="16" customWidth="1"/>
    <col min="4" max="16384" width="9.140625" style="16"/>
  </cols>
  <sheetData>
    <row r="1" spans="1:3" ht="12.75" customHeight="1" x14ac:dyDescent="0.25">
      <c r="A1" s="21"/>
      <c r="B1" s="264" t="s">
        <v>413</v>
      </c>
      <c r="C1" s="264"/>
    </row>
    <row r="2" spans="1:3" ht="51" customHeight="1" x14ac:dyDescent="0.25">
      <c r="A2" s="22"/>
      <c r="B2" s="264"/>
      <c r="C2" s="264"/>
    </row>
    <row r="3" spans="1:3" ht="17.25" customHeight="1" x14ac:dyDescent="0.25">
      <c r="A3" s="22"/>
      <c r="B3" s="265"/>
      <c r="C3" s="265"/>
    </row>
    <row r="4" spans="1:3" ht="14.25" x14ac:dyDescent="0.2">
      <c r="A4" s="263" t="s">
        <v>384</v>
      </c>
      <c r="B4" s="263"/>
      <c r="C4" s="263"/>
    </row>
    <row r="5" spans="1:3" ht="15" x14ac:dyDescent="0.25">
      <c r="A5" s="17"/>
    </row>
    <row r="6" spans="1:3" ht="15.75" thickBot="1" x14ac:dyDescent="0.3">
      <c r="A6" s="18"/>
      <c r="C6" s="66" t="s">
        <v>107</v>
      </c>
    </row>
    <row r="7" spans="1:3" ht="65.25" customHeight="1" thickBot="1" x14ac:dyDescent="0.25">
      <c r="A7" s="38" t="s">
        <v>30</v>
      </c>
      <c r="B7" s="36" t="s">
        <v>182</v>
      </c>
      <c r="C7" s="37" t="s">
        <v>181</v>
      </c>
    </row>
    <row r="8" spans="1:3" ht="15.75" thickBot="1" x14ac:dyDescent="0.3">
      <c r="A8" s="19">
        <v>1</v>
      </c>
      <c r="B8" s="20">
        <v>2</v>
      </c>
      <c r="C8" s="35">
        <v>3</v>
      </c>
    </row>
    <row r="9" spans="1:3" ht="15" customHeight="1" thickBot="1" x14ac:dyDescent="0.25">
      <c r="A9" s="40" t="s">
        <v>209</v>
      </c>
      <c r="B9" s="41" t="s">
        <v>108</v>
      </c>
      <c r="C9" s="42">
        <f>C10</f>
        <v>1190</v>
      </c>
    </row>
    <row r="10" spans="1:3" ht="32.25" customHeight="1" thickBot="1" x14ac:dyDescent="0.25">
      <c r="A10" s="43" t="s">
        <v>180</v>
      </c>
      <c r="B10" s="41" t="s">
        <v>115</v>
      </c>
      <c r="C10" s="42">
        <f>C11+C15</f>
        <v>1190</v>
      </c>
    </row>
    <row r="11" spans="1:3" ht="16.5" thickBot="1" x14ac:dyDescent="0.3">
      <c r="A11" s="44" t="s">
        <v>109</v>
      </c>
      <c r="B11" s="45" t="s">
        <v>116</v>
      </c>
      <c r="C11" s="47">
        <f>C12</f>
        <v>-20541.8</v>
      </c>
    </row>
    <row r="12" spans="1:3" ht="16.5" thickBot="1" x14ac:dyDescent="0.3">
      <c r="A12" s="44" t="s">
        <v>110</v>
      </c>
      <c r="B12" s="46" t="s">
        <v>117</v>
      </c>
      <c r="C12" s="47">
        <f>C13</f>
        <v>-20541.8</v>
      </c>
    </row>
    <row r="13" spans="1:3" ht="16.5" thickBot="1" x14ac:dyDescent="0.3">
      <c r="A13" s="44" t="s">
        <v>111</v>
      </c>
      <c r="B13" s="46" t="s">
        <v>118</v>
      </c>
      <c r="C13" s="47">
        <f>C14</f>
        <v>-20541.8</v>
      </c>
    </row>
    <row r="14" spans="1:3" ht="32.25" thickBot="1" x14ac:dyDescent="0.3">
      <c r="A14" s="44" t="s">
        <v>184</v>
      </c>
      <c r="B14" s="46" t="s">
        <v>119</v>
      </c>
      <c r="C14" s="47">
        <f>-'приложение 1'!C103</f>
        <v>-20541.8</v>
      </c>
    </row>
    <row r="15" spans="1:3" ht="18" customHeight="1" thickBot="1" x14ac:dyDescent="0.3">
      <c r="A15" s="44" t="s">
        <v>112</v>
      </c>
      <c r="B15" s="46" t="s">
        <v>120</v>
      </c>
      <c r="C15" s="47">
        <f>C16</f>
        <v>21731.8</v>
      </c>
    </row>
    <row r="16" spans="1:3" ht="15.75" customHeight="1" thickBot="1" x14ac:dyDescent="0.3">
      <c r="A16" s="44" t="s">
        <v>113</v>
      </c>
      <c r="B16" s="46" t="s">
        <v>121</v>
      </c>
      <c r="C16" s="47">
        <f>C17</f>
        <v>21731.8</v>
      </c>
    </row>
    <row r="17" spans="1:3" ht="18" customHeight="1" thickBot="1" x14ac:dyDescent="0.3">
      <c r="A17" s="44" t="s">
        <v>114</v>
      </c>
      <c r="B17" s="46" t="s">
        <v>122</v>
      </c>
      <c r="C17" s="47">
        <f>C18</f>
        <v>21731.8</v>
      </c>
    </row>
    <row r="18" spans="1:3" ht="33" customHeight="1" thickBot="1" x14ac:dyDescent="0.3">
      <c r="A18" s="44" t="s">
        <v>183</v>
      </c>
      <c r="B18" s="46" t="s">
        <v>123</v>
      </c>
      <c r="C18" s="47">
        <f>'приложение 5'!H10</f>
        <v>21731.8</v>
      </c>
    </row>
  </sheetData>
  <mergeCells count="3">
    <mergeCell ref="A4:C4"/>
    <mergeCell ref="B1:C2"/>
    <mergeCell ref="B3:C3"/>
  </mergeCells>
  <phoneticPr fontId="2" type="noConversion"/>
  <pageMargins left="0.75" right="0.75" top="1" bottom="1" header="0.5" footer="0.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K59"/>
  <sheetViews>
    <sheetView view="pageBreakPreview" zoomScale="90" zoomScaleNormal="75" zoomScaleSheetLayoutView="90" workbookViewId="0">
      <selection activeCell="C1" sqref="C1:D2"/>
    </sheetView>
  </sheetViews>
  <sheetFormatPr defaultRowHeight="12.75" x14ac:dyDescent="0.2"/>
  <cols>
    <col min="1" max="1" width="23" customWidth="1"/>
    <col min="2" max="2" width="32.7109375" customWidth="1"/>
    <col min="3" max="3" width="95.140625" customWidth="1"/>
    <col min="4" max="4" width="25.85546875" hidden="1" customWidth="1"/>
    <col min="5" max="5" width="2.28515625" customWidth="1"/>
    <col min="6" max="11" width="9.140625" hidden="1" customWidth="1"/>
  </cols>
  <sheetData>
    <row r="1" spans="1:9" ht="18.75" x14ac:dyDescent="0.3">
      <c r="A1" s="75"/>
      <c r="B1" s="75"/>
      <c r="C1" s="266" t="s">
        <v>414</v>
      </c>
      <c r="D1" s="266"/>
      <c r="E1" s="93"/>
      <c r="F1" s="93"/>
      <c r="G1" s="93"/>
      <c r="H1" s="93"/>
      <c r="I1" s="93"/>
    </row>
    <row r="2" spans="1:9" ht="39" customHeight="1" x14ac:dyDescent="0.3">
      <c r="A2" s="75"/>
      <c r="B2" s="75"/>
      <c r="C2" s="266"/>
      <c r="D2" s="266"/>
      <c r="E2" s="92"/>
      <c r="F2" s="92"/>
      <c r="G2" s="92"/>
      <c r="H2" s="92"/>
      <c r="I2" s="92"/>
    </row>
    <row r="3" spans="1:9" ht="18.75" x14ac:dyDescent="0.3">
      <c r="A3" s="75"/>
      <c r="B3" s="75"/>
      <c r="C3" s="267"/>
      <c r="D3" s="267"/>
    </row>
    <row r="4" spans="1:9" ht="18.75" x14ac:dyDescent="0.3">
      <c r="A4" s="75"/>
      <c r="B4" s="75"/>
      <c r="C4" s="91"/>
      <c r="D4" s="91"/>
    </row>
    <row r="5" spans="1:9" ht="18.75" x14ac:dyDescent="0.3">
      <c r="A5" s="75"/>
      <c r="B5" s="268" t="s">
        <v>383</v>
      </c>
      <c r="C5" s="268"/>
      <c r="D5" s="84"/>
    </row>
    <row r="6" spans="1:9" ht="19.5" thickBot="1" x14ac:dyDescent="0.35">
      <c r="A6" s="75"/>
      <c r="B6" s="269"/>
      <c r="C6" s="269"/>
      <c r="D6" s="84"/>
    </row>
    <row r="7" spans="1:9" ht="20.25" customHeight="1" x14ac:dyDescent="0.3">
      <c r="A7" s="270" t="s">
        <v>1</v>
      </c>
      <c r="B7" s="271"/>
      <c r="C7" s="272" t="s">
        <v>376</v>
      </c>
      <c r="D7" s="84"/>
    </row>
    <row r="8" spans="1:9" ht="26.25" customHeight="1" x14ac:dyDescent="0.3">
      <c r="A8" s="274" t="s">
        <v>375</v>
      </c>
      <c r="B8" s="275" t="s">
        <v>374</v>
      </c>
      <c r="C8" s="273"/>
      <c r="D8" s="84"/>
    </row>
    <row r="9" spans="1:9" ht="35.25" customHeight="1" x14ac:dyDescent="0.3">
      <c r="A9" s="274"/>
      <c r="B9" s="275"/>
      <c r="C9" s="273"/>
      <c r="D9" s="84"/>
    </row>
    <row r="10" spans="1:9" ht="18.75" x14ac:dyDescent="0.3">
      <c r="A10" s="96" t="s">
        <v>381</v>
      </c>
      <c r="B10" s="94"/>
      <c r="C10" s="95" t="s">
        <v>380</v>
      </c>
      <c r="D10" s="84"/>
    </row>
    <row r="11" spans="1:9" ht="75" customHeight="1" x14ac:dyDescent="0.3">
      <c r="A11" s="97"/>
      <c r="B11" s="80" t="s">
        <v>364</v>
      </c>
      <c r="C11" s="98" t="s">
        <v>363</v>
      </c>
      <c r="D11" s="84"/>
    </row>
    <row r="12" spans="1:9" ht="42.75" customHeight="1" x14ac:dyDescent="0.3">
      <c r="A12" s="89">
        <v>182</v>
      </c>
      <c r="B12" s="80"/>
      <c r="C12" s="88" t="s">
        <v>377</v>
      </c>
      <c r="D12" s="84"/>
    </row>
    <row r="13" spans="1:9" ht="76.5" customHeight="1" x14ac:dyDescent="0.3">
      <c r="A13" s="89"/>
      <c r="B13" s="80" t="s">
        <v>373</v>
      </c>
      <c r="C13" s="86" t="s">
        <v>129</v>
      </c>
      <c r="D13" s="84"/>
    </row>
    <row r="14" spans="1:9" ht="56.25" x14ac:dyDescent="0.3">
      <c r="A14" s="89"/>
      <c r="B14" s="80" t="s">
        <v>378</v>
      </c>
      <c r="C14" s="86" t="s">
        <v>333</v>
      </c>
      <c r="D14" s="84"/>
    </row>
    <row r="15" spans="1:9" ht="37.5" x14ac:dyDescent="0.3">
      <c r="A15" s="89"/>
      <c r="B15" s="80" t="s">
        <v>379</v>
      </c>
      <c r="C15" s="86" t="s">
        <v>300</v>
      </c>
      <c r="D15" s="84"/>
    </row>
    <row r="16" spans="1:9" ht="18" customHeight="1" x14ac:dyDescent="0.3">
      <c r="A16" s="89"/>
      <c r="B16" s="80" t="s">
        <v>372</v>
      </c>
      <c r="C16" s="86" t="s">
        <v>13</v>
      </c>
      <c r="D16" s="84"/>
    </row>
    <row r="17" spans="1:4" ht="43.5" customHeight="1" x14ac:dyDescent="0.3">
      <c r="A17" s="89"/>
      <c r="B17" s="80" t="s">
        <v>371</v>
      </c>
      <c r="C17" s="90" t="s">
        <v>370</v>
      </c>
      <c r="D17" s="84"/>
    </row>
    <row r="18" spans="1:4" ht="39" customHeight="1" x14ac:dyDescent="0.3">
      <c r="A18" s="89"/>
      <c r="B18" s="80" t="s">
        <v>369</v>
      </c>
      <c r="C18" s="86" t="s">
        <v>131</v>
      </c>
      <c r="D18" s="84"/>
    </row>
    <row r="19" spans="1:4" ht="42.75" customHeight="1" x14ac:dyDescent="0.3">
      <c r="A19" s="87"/>
      <c r="B19" s="80" t="s">
        <v>368</v>
      </c>
      <c r="C19" s="86" t="s">
        <v>132</v>
      </c>
      <c r="D19" s="84"/>
    </row>
    <row r="20" spans="1:4" ht="39" customHeight="1" x14ac:dyDescent="0.3">
      <c r="A20" s="89">
        <v>330</v>
      </c>
      <c r="B20" s="80"/>
      <c r="C20" s="88" t="s">
        <v>124</v>
      </c>
      <c r="D20" s="84"/>
    </row>
    <row r="21" spans="1:4" ht="85.5" customHeight="1" x14ac:dyDescent="0.3">
      <c r="A21" s="87"/>
      <c r="B21" s="80" t="s">
        <v>367</v>
      </c>
      <c r="C21" s="86" t="s">
        <v>23</v>
      </c>
      <c r="D21" s="84"/>
    </row>
    <row r="22" spans="1:4" ht="85.5" customHeight="1" x14ac:dyDescent="0.3">
      <c r="A22" s="87"/>
      <c r="B22" s="80" t="s">
        <v>366</v>
      </c>
      <c r="C22" s="86" t="s">
        <v>230</v>
      </c>
      <c r="D22" s="84"/>
    </row>
    <row r="23" spans="1:4" ht="20.25" customHeight="1" x14ac:dyDescent="0.3">
      <c r="A23" s="87"/>
      <c r="B23" s="80" t="s">
        <v>365</v>
      </c>
      <c r="C23" s="86" t="s">
        <v>342</v>
      </c>
      <c r="D23" s="84"/>
    </row>
    <row r="24" spans="1:4" ht="81" customHeight="1" x14ac:dyDescent="0.3">
      <c r="A24" s="83"/>
      <c r="B24" s="80" t="s">
        <v>364</v>
      </c>
      <c r="C24" s="85" t="s">
        <v>363</v>
      </c>
      <c r="D24" s="84"/>
    </row>
    <row r="25" spans="1:4" ht="16.5" customHeight="1" x14ac:dyDescent="0.3">
      <c r="A25" s="83"/>
      <c r="B25" s="80" t="s">
        <v>362</v>
      </c>
      <c r="C25" s="79" t="s">
        <v>361</v>
      </c>
      <c r="D25" s="75"/>
    </row>
    <row r="26" spans="1:4" ht="18.75" x14ac:dyDescent="0.3">
      <c r="A26" s="78"/>
      <c r="B26" s="80" t="s">
        <v>360</v>
      </c>
      <c r="C26" s="79" t="s">
        <v>359</v>
      </c>
      <c r="D26" s="75"/>
    </row>
    <row r="27" spans="1:4" ht="37.5" x14ac:dyDescent="0.3">
      <c r="A27" s="78"/>
      <c r="B27" s="80" t="s">
        <v>358</v>
      </c>
      <c r="C27" s="79" t="s">
        <v>186</v>
      </c>
      <c r="D27" s="75"/>
    </row>
    <row r="28" spans="1:4" ht="18.75" x14ac:dyDescent="0.3">
      <c r="A28" s="78"/>
      <c r="B28" s="80" t="s">
        <v>357</v>
      </c>
      <c r="C28" s="79" t="s">
        <v>211</v>
      </c>
      <c r="D28" s="75"/>
    </row>
    <row r="29" spans="1:4" ht="18.75" x14ac:dyDescent="0.3">
      <c r="A29" s="78"/>
      <c r="B29" s="80" t="s">
        <v>356</v>
      </c>
      <c r="C29" s="79" t="s">
        <v>187</v>
      </c>
      <c r="D29" s="75"/>
    </row>
    <row r="30" spans="1:4" ht="37.5" x14ac:dyDescent="0.3">
      <c r="A30" s="82"/>
      <c r="B30" s="81" t="s">
        <v>355</v>
      </c>
      <c r="C30" s="76" t="s">
        <v>146</v>
      </c>
      <c r="D30" s="75"/>
    </row>
    <row r="31" spans="1:4" ht="42.75" customHeight="1" x14ac:dyDescent="0.3">
      <c r="A31" s="78"/>
      <c r="B31" s="80" t="s">
        <v>354</v>
      </c>
      <c r="C31" s="79" t="s">
        <v>188</v>
      </c>
      <c r="D31" s="75"/>
    </row>
    <row r="32" spans="1:4" ht="79.5" customHeight="1" x14ac:dyDescent="0.3">
      <c r="A32" s="78"/>
      <c r="B32" s="80" t="s">
        <v>353</v>
      </c>
      <c r="C32" s="79" t="s">
        <v>352</v>
      </c>
      <c r="D32" s="75"/>
    </row>
    <row r="33" spans="1:4" ht="28.5" customHeight="1" x14ac:dyDescent="0.3">
      <c r="A33" s="78"/>
      <c r="B33" s="80" t="s">
        <v>351</v>
      </c>
      <c r="C33" s="79" t="s">
        <v>189</v>
      </c>
      <c r="D33" s="75"/>
    </row>
    <row r="34" spans="1:4" ht="28.5" customHeight="1" x14ac:dyDescent="0.3">
      <c r="A34" s="78"/>
      <c r="B34" s="80" t="s">
        <v>350</v>
      </c>
      <c r="C34" s="79" t="s">
        <v>343</v>
      </c>
      <c r="D34" s="75"/>
    </row>
    <row r="35" spans="1:4" ht="93.75" x14ac:dyDescent="0.3">
      <c r="A35" s="78"/>
      <c r="B35" s="80" t="s">
        <v>349</v>
      </c>
      <c r="C35" s="79" t="s">
        <v>348</v>
      </c>
      <c r="D35" s="75"/>
    </row>
    <row r="36" spans="1:4" ht="62.25" customHeight="1" x14ac:dyDescent="0.3">
      <c r="A36" s="78"/>
      <c r="B36" s="77" t="s">
        <v>347</v>
      </c>
      <c r="C36" s="79" t="s">
        <v>346</v>
      </c>
      <c r="D36" s="75"/>
    </row>
    <row r="37" spans="1:4" ht="56.25" x14ac:dyDescent="0.3">
      <c r="A37" s="78"/>
      <c r="B37" s="77" t="s">
        <v>345</v>
      </c>
      <c r="C37" s="76" t="s">
        <v>344</v>
      </c>
      <c r="D37" s="75"/>
    </row>
    <row r="38" spans="1:4" x14ac:dyDescent="0.2">
      <c r="A38" s="74"/>
      <c r="B38" s="74"/>
      <c r="C38" s="73"/>
    </row>
    <row r="39" spans="1:4" x14ac:dyDescent="0.2">
      <c r="A39" s="74"/>
      <c r="B39" s="74"/>
      <c r="C39" s="73"/>
    </row>
    <row r="40" spans="1:4" x14ac:dyDescent="0.2">
      <c r="A40" s="74"/>
      <c r="B40" s="74"/>
      <c r="C40" s="73"/>
    </row>
    <row r="41" spans="1:4" x14ac:dyDescent="0.2">
      <c r="A41" s="74"/>
      <c r="B41" s="74"/>
      <c r="C41" s="73"/>
    </row>
    <row r="42" spans="1:4" x14ac:dyDescent="0.2">
      <c r="A42" s="74"/>
      <c r="B42" s="74"/>
      <c r="C42" s="73"/>
    </row>
    <row r="43" spans="1:4" x14ac:dyDescent="0.2">
      <c r="A43" s="74"/>
      <c r="B43" s="74"/>
      <c r="C43" s="73"/>
    </row>
    <row r="44" spans="1:4" x14ac:dyDescent="0.2">
      <c r="A44" s="74"/>
      <c r="B44" s="74"/>
      <c r="C44" s="73"/>
    </row>
    <row r="45" spans="1:4" x14ac:dyDescent="0.2">
      <c r="A45" s="74"/>
      <c r="B45" s="74"/>
      <c r="C45" s="73"/>
    </row>
    <row r="46" spans="1:4" x14ac:dyDescent="0.2">
      <c r="A46" s="74"/>
      <c r="B46" s="74"/>
      <c r="C46" s="73"/>
    </row>
    <row r="47" spans="1:4" x14ac:dyDescent="0.2">
      <c r="A47" s="74"/>
      <c r="B47" s="74"/>
      <c r="C47" s="73"/>
    </row>
    <row r="48" spans="1:4" x14ac:dyDescent="0.2">
      <c r="A48" s="74"/>
      <c r="B48" s="74"/>
      <c r="C48" s="73"/>
    </row>
    <row r="49" spans="1:3" x14ac:dyDescent="0.2">
      <c r="A49" s="74"/>
      <c r="B49" s="74"/>
      <c r="C49" s="73"/>
    </row>
    <row r="50" spans="1:3" x14ac:dyDescent="0.2">
      <c r="C50" s="72"/>
    </row>
    <row r="51" spans="1:3" x14ac:dyDescent="0.2">
      <c r="C51" s="72"/>
    </row>
    <row r="52" spans="1:3" x14ac:dyDescent="0.2">
      <c r="C52" s="72"/>
    </row>
    <row r="53" spans="1:3" x14ac:dyDescent="0.2">
      <c r="C53" s="72"/>
    </row>
    <row r="54" spans="1:3" x14ac:dyDescent="0.2">
      <c r="C54" s="72"/>
    </row>
    <row r="55" spans="1:3" x14ac:dyDescent="0.2">
      <c r="C55" s="72"/>
    </row>
    <row r="56" spans="1:3" x14ac:dyDescent="0.2">
      <c r="C56" s="72"/>
    </row>
    <row r="57" spans="1:3" x14ac:dyDescent="0.2">
      <c r="C57" s="72"/>
    </row>
    <row r="58" spans="1:3" x14ac:dyDescent="0.2">
      <c r="C58" s="72"/>
    </row>
    <row r="59" spans="1:3" x14ac:dyDescent="0.2">
      <c r="C59" s="72"/>
    </row>
  </sheetData>
  <mergeCells count="8">
    <mergeCell ref="C1:D2"/>
    <mergeCell ref="C3:D3"/>
    <mergeCell ref="B5:C5"/>
    <mergeCell ref="B6:C6"/>
    <mergeCell ref="A7:B7"/>
    <mergeCell ref="C7:C9"/>
    <mergeCell ref="A8:A9"/>
    <mergeCell ref="B8:B9"/>
  </mergeCells>
  <pageMargins left="0.98425196850393704" right="0" top="0.59055118110236227" bottom="0.39370078740157483" header="0.51181102362204722" footer="0.31496062992125984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I192"/>
  <sheetViews>
    <sheetView tabSelected="1" view="pageBreakPreview" zoomScale="110" zoomScaleNormal="115" zoomScaleSheetLayoutView="110" workbookViewId="0">
      <selection activeCell="B1" sqref="B1:H3"/>
    </sheetView>
  </sheetViews>
  <sheetFormatPr defaultRowHeight="12.75" x14ac:dyDescent="0.2"/>
  <cols>
    <col min="1" max="1" width="59.140625" customWidth="1"/>
    <col min="2" max="2" width="6.28515625" customWidth="1"/>
    <col min="3" max="3" width="6.7109375" customWidth="1"/>
    <col min="4" max="4" width="6.42578125" customWidth="1"/>
    <col min="5" max="5" width="12.5703125" customWidth="1"/>
    <col min="6" max="6" width="7.42578125" customWidth="1"/>
    <col min="7" max="7" width="9.140625" hidden="1" customWidth="1"/>
    <col min="8" max="8" width="15.5703125" customWidth="1"/>
  </cols>
  <sheetData>
    <row r="1" spans="1:9" ht="16.5" customHeight="1" x14ac:dyDescent="0.2">
      <c r="A1" s="3"/>
      <c r="B1" s="288" t="s">
        <v>415</v>
      </c>
      <c r="C1" s="288"/>
      <c r="D1" s="288"/>
      <c r="E1" s="288"/>
      <c r="F1" s="288"/>
      <c r="G1" s="288"/>
      <c r="H1" s="288"/>
    </row>
    <row r="2" spans="1:9" x14ac:dyDescent="0.2">
      <c r="A2" s="4"/>
      <c r="B2" s="288"/>
      <c r="C2" s="288"/>
      <c r="D2" s="288"/>
      <c r="E2" s="288"/>
      <c r="F2" s="288"/>
      <c r="G2" s="288"/>
      <c r="H2" s="288"/>
    </row>
    <row r="3" spans="1:9" x14ac:dyDescent="0.2">
      <c r="A3" s="4"/>
      <c r="B3" s="288"/>
      <c r="C3" s="288"/>
      <c r="D3" s="288"/>
      <c r="E3" s="288"/>
      <c r="F3" s="288"/>
      <c r="G3" s="288"/>
      <c r="H3" s="288"/>
    </row>
    <row r="4" spans="1:9" x14ac:dyDescent="0.2">
      <c r="A4" s="67"/>
      <c r="B4" s="67"/>
      <c r="C4" s="292"/>
      <c r="D4" s="292"/>
      <c r="E4" s="292"/>
      <c r="F4" s="292"/>
      <c r="G4" s="292"/>
      <c r="H4" s="292"/>
    </row>
    <row r="5" spans="1:9" ht="42.75" customHeight="1" x14ac:dyDescent="0.2">
      <c r="A5" s="289" t="s">
        <v>382</v>
      </c>
      <c r="B5" s="289"/>
      <c r="C5" s="289"/>
      <c r="D5" s="289"/>
      <c r="E5" s="289"/>
      <c r="F5" s="289"/>
      <c r="G5" s="289"/>
      <c r="H5" s="289"/>
    </row>
    <row r="6" spans="1:9" x14ac:dyDescent="0.2">
      <c r="A6" s="5"/>
      <c r="B6" s="5"/>
      <c r="C6" s="5"/>
      <c r="D6" s="5"/>
      <c r="E6" s="5"/>
      <c r="F6" s="290"/>
      <c r="G6" s="290"/>
      <c r="H6" s="39" t="s">
        <v>107</v>
      </c>
    </row>
    <row r="7" spans="1:9" ht="14.25" customHeight="1" x14ac:dyDescent="0.2">
      <c r="A7" s="294" t="s">
        <v>30</v>
      </c>
      <c r="B7" s="296" t="s">
        <v>31</v>
      </c>
      <c r="C7" s="291" t="s">
        <v>32</v>
      </c>
      <c r="D7" s="291" t="s">
        <v>33</v>
      </c>
      <c r="E7" s="291" t="s">
        <v>34</v>
      </c>
      <c r="F7" s="291" t="s">
        <v>35</v>
      </c>
      <c r="G7" s="291"/>
      <c r="H7" s="109" t="s">
        <v>36</v>
      </c>
    </row>
    <row r="8" spans="1:9" ht="56.25" customHeight="1" x14ac:dyDescent="0.2">
      <c r="A8" s="295"/>
      <c r="B8" s="297"/>
      <c r="C8" s="291"/>
      <c r="D8" s="291"/>
      <c r="E8" s="291"/>
      <c r="F8" s="291"/>
      <c r="G8" s="291"/>
      <c r="H8" s="109" t="s">
        <v>37</v>
      </c>
    </row>
    <row r="9" spans="1:9" x14ac:dyDescent="0.2">
      <c r="A9" s="174">
        <v>1</v>
      </c>
      <c r="B9" s="174">
        <v>2</v>
      </c>
      <c r="C9" s="174">
        <v>3</v>
      </c>
      <c r="D9" s="174">
        <v>4</v>
      </c>
      <c r="E9" s="174">
        <v>5</v>
      </c>
      <c r="F9" s="298">
        <v>6</v>
      </c>
      <c r="G9" s="298"/>
      <c r="H9" s="110">
        <v>7</v>
      </c>
    </row>
    <row r="10" spans="1:9" x14ac:dyDescent="0.2">
      <c r="A10" s="175" t="s">
        <v>38</v>
      </c>
      <c r="B10" s="176"/>
      <c r="C10" s="176"/>
      <c r="D10" s="177"/>
      <c r="E10" s="177"/>
      <c r="F10" s="293"/>
      <c r="G10" s="293"/>
      <c r="H10" s="24">
        <f>H11</f>
        <v>21731.8</v>
      </c>
      <c r="I10" s="48"/>
    </row>
    <row r="11" spans="1:9" ht="25.5" x14ac:dyDescent="0.2">
      <c r="A11" s="175" t="s">
        <v>124</v>
      </c>
      <c r="B11" s="176">
        <v>330</v>
      </c>
      <c r="C11" s="176"/>
      <c r="D11" s="177"/>
      <c r="E11" s="177"/>
      <c r="F11" s="177"/>
      <c r="G11" s="108"/>
      <c r="H11" s="24">
        <f>H12+H75+H81+H97+H103+H145</f>
        <v>21731.8</v>
      </c>
    </row>
    <row r="12" spans="1:9" ht="15.75" customHeight="1" x14ac:dyDescent="0.2">
      <c r="A12" s="178" t="s">
        <v>39</v>
      </c>
      <c r="B12" s="179">
        <v>330</v>
      </c>
      <c r="C12" s="180" t="s">
        <v>40</v>
      </c>
      <c r="D12" s="181"/>
      <c r="E12" s="182"/>
      <c r="F12" s="277"/>
      <c r="G12" s="277"/>
      <c r="H12" s="25">
        <f>H13+H17+H27+H38+H42+H46+H50</f>
        <v>12458</v>
      </c>
    </row>
    <row r="13" spans="1:9" ht="25.5" customHeight="1" x14ac:dyDescent="0.2">
      <c r="A13" s="178" t="s">
        <v>42</v>
      </c>
      <c r="B13" s="179">
        <v>330</v>
      </c>
      <c r="C13" s="180" t="s">
        <v>40</v>
      </c>
      <c r="D13" s="181" t="s">
        <v>43</v>
      </c>
      <c r="E13" s="183"/>
      <c r="F13" s="276"/>
      <c r="G13" s="276"/>
      <c r="H13" s="25">
        <f>H14</f>
        <v>2894.9</v>
      </c>
    </row>
    <row r="14" spans="1:9" x14ac:dyDescent="0.2">
      <c r="A14" s="184" t="s">
        <v>44</v>
      </c>
      <c r="B14" s="185">
        <v>330</v>
      </c>
      <c r="C14" s="186" t="s">
        <v>40</v>
      </c>
      <c r="D14" s="187" t="s">
        <v>43</v>
      </c>
      <c r="E14" s="187" t="s">
        <v>147</v>
      </c>
      <c r="F14" s="276"/>
      <c r="G14" s="276"/>
      <c r="H14" s="26">
        <f>H15</f>
        <v>2894.9</v>
      </c>
    </row>
    <row r="15" spans="1:9" ht="25.5" x14ac:dyDescent="0.2">
      <c r="A15" s="184" t="s">
        <v>126</v>
      </c>
      <c r="B15" s="185">
        <v>330</v>
      </c>
      <c r="C15" s="186" t="s">
        <v>40</v>
      </c>
      <c r="D15" s="188" t="s">
        <v>43</v>
      </c>
      <c r="E15" s="188" t="s">
        <v>148</v>
      </c>
      <c r="F15" s="299"/>
      <c r="G15" s="299"/>
      <c r="H15" s="26">
        <f>H16</f>
        <v>2894.9</v>
      </c>
    </row>
    <row r="16" spans="1:9" ht="51" customHeight="1" x14ac:dyDescent="0.2">
      <c r="A16" s="189" t="s">
        <v>45</v>
      </c>
      <c r="B16" s="190">
        <v>330</v>
      </c>
      <c r="C16" s="191" t="s">
        <v>40</v>
      </c>
      <c r="D16" s="192" t="s">
        <v>43</v>
      </c>
      <c r="E16" s="192" t="s">
        <v>148</v>
      </c>
      <c r="F16" s="286">
        <v>100</v>
      </c>
      <c r="G16" s="287"/>
      <c r="H16" s="27">
        <v>2894.9</v>
      </c>
    </row>
    <row r="17" spans="1:8" ht="39.75" customHeight="1" x14ac:dyDescent="0.2">
      <c r="A17" s="193" t="s">
        <v>149</v>
      </c>
      <c r="B17" s="194">
        <v>330</v>
      </c>
      <c r="C17" s="195" t="s">
        <v>40</v>
      </c>
      <c r="D17" s="196" t="s">
        <v>66</v>
      </c>
      <c r="E17" s="196"/>
      <c r="F17" s="197"/>
      <c r="G17" s="118"/>
      <c r="H17" s="28">
        <f>H18</f>
        <v>6</v>
      </c>
    </row>
    <row r="18" spans="1:8" ht="16.5" customHeight="1" x14ac:dyDescent="0.2">
      <c r="A18" s="198" t="s">
        <v>150</v>
      </c>
      <c r="B18" s="199">
        <v>330</v>
      </c>
      <c r="C18" s="200" t="s">
        <v>40</v>
      </c>
      <c r="D18" s="201" t="s">
        <v>66</v>
      </c>
      <c r="E18" s="201" t="s">
        <v>151</v>
      </c>
      <c r="F18" s="202"/>
      <c r="G18" s="117"/>
      <c r="H18" s="29">
        <f>H19+H22</f>
        <v>6</v>
      </c>
    </row>
    <row r="19" spans="1:8" ht="16.5" hidden="1" customHeight="1" x14ac:dyDescent="0.2">
      <c r="A19" s="198" t="s">
        <v>156</v>
      </c>
      <c r="B19" s="199">
        <v>330</v>
      </c>
      <c r="C19" s="200" t="s">
        <v>40</v>
      </c>
      <c r="D19" s="201" t="s">
        <v>66</v>
      </c>
      <c r="E19" s="201" t="s">
        <v>157</v>
      </c>
      <c r="F19" s="202"/>
      <c r="G19" s="117"/>
      <c r="H19" s="29">
        <f>H20</f>
        <v>0</v>
      </c>
    </row>
    <row r="20" spans="1:8" ht="28.5" hidden="1" customHeight="1" x14ac:dyDescent="0.2">
      <c r="A20" s="198" t="s">
        <v>126</v>
      </c>
      <c r="B20" s="199">
        <v>330</v>
      </c>
      <c r="C20" s="200" t="s">
        <v>40</v>
      </c>
      <c r="D20" s="201" t="s">
        <v>66</v>
      </c>
      <c r="E20" s="201" t="s">
        <v>158</v>
      </c>
      <c r="F20" s="202"/>
      <c r="G20" s="117"/>
      <c r="H20" s="29">
        <f>H21</f>
        <v>0</v>
      </c>
    </row>
    <row r="21" spans="1:8" ht="51.75" hidden="1" customHeight="1" x14ac:dyDescent="0.2">
      <c r="A21" s="203" t="s">
        <v>45</v>
      </c>
      <c r="B21" s="204">
        <v>330</v>
      </c>
      <c r="C21" s="205" t="s">
        <v>40</v>
      </c>
      <c r="D21" s="206" t="s">
        <v>66</v>
      </c>
      <c r="E21" s="206" t="s">
        <v>158</v>
      </c>
      <c r="F21" s="207">
        <v>100</v>
      </c>
      <c r="G21" s="115"/>
      <c r="H21" s="15"/>
    </row>
    <row r="22" spans="1:8" ht="16.5" customHeight="1" x14ac:dyDescent="0.2">
      <c r="A22" s="198" t="s">
        <v>152</v>
      </c>
      <c r="B22" s="199">
        <v>330</v>
      </c>
      <c r="C22" s="200" t="s">
        <v>40</v>
      </c>
      <c r="D22" s="201" t="s">
        <v>66</v>
      </c>
      <c r="E22" s="201" t="s">
        <v>153</v>
      </c>
      <c r="F22" s="202"/>
      <c r="G22" s="117"/>
      <c r="H22" s="29">
        <f>H23</f>
        <v>6</v>
      </c>
    </row>
    <row r="23" spans="1:8" ht="25.5" customHeight="1" x14ac:dyDescent="0.2">
      <c r="A23" s="198" t="s">
        <v>126</v>
      </c>
      <c r="B23" s="199">
        <v>330</v>
      </c>
      <c r="C23" s="200" t="s">
        <v>40</v>
      </c>
      <c r="D23" s="201" t="s">
        <v>66</v>
      </c>
      <c r="E23" s="201" t="s">
        <v>154</v>
      </c>
      <c r="F23" s="202"/>
      <c r="G23" s="117"/>
      <c r="H23" s="29">
        <f>H25+H26</f>
        <v>6</v>
      </c>
    </row>
    <row r="24" spans="1:8" ht="54" hidden="1" customHeight="1" x14ac:dyDescent="0.2">
      <c r="A24" s="203" t="s">
        <v>45</v>
      </c>
      <c r="B24" s="204">
        <v>330</v>
      </c>
      <c r="C24" s="205" t="s">
        <v>40</v>
      </c>
      <c r="D24" s="206" t="s">
        <v>66</v>
      </c>
      <c r="E24" s="206" t="s">
        <v>154</v>
      </c>
      <c r="F24" s="207">
        <v>100</v>
      </c>
      <c r="G24" s="115"/>
      <c r="H24" s="30"/>
    </row>
    <row r="25" spans="1:8" ht="27.75" customHeight="1" x14ac:dyDescent="0.2">
      <c r="A25" s="203" t="s">
        <v>155</v>
      </c>
      <c r="B25" s="204">
        <v>330</v>
      </c>
      <c r="C25" s="205" t="s">
        <v>40</v>
      </c>
      <c r="D25" s="206" t="s">
        <v>66</v>
      </c>
      <c r="E25" s="206" t="s">
        <v>154</v>
      </c>
      <c r="F25" s="207">
        <v>200</v>
      </c>
      <c r="G25" s="115"/>
      <c r="H25" s="30">
        <v>6</v>
      </c>
    </row>
    <row r="26" spans="1:8" hidden="1" x14ac:dyDescent="0.2">
      <c r="A26" s="203" t="s">
        <v>59</v>
      </c>
      <c r="B26" s="204">
        <v>330</v>
      </c>
      <c r="C26" s="205" t="s">
        <v>40</v>
      </c>
      <c r="D26" s="206" t="s">
        <v>66</v>
      </c>
      <c r="E26" s="206" t="s">
        <v>154</v>
      </c>
      <c r="F26" s="207">
        <v>800</v>
      </c>
      <c r="G26" s="115"/>
      <c r="H26" s="30"/>
    </row>
    <row r="27" spans="1:8" ht="38.25" x14ac:dyDescent="0.2">
      <c r="A27" s="178" t="s">
        <v>46</v>
      </c>
      <c r="B27" s="179">
        <v>330</v>
      </c>
      <c r="C27" s="180" t="s">
        <v>40</v>
      </c>
      <c r="D27" s="181" t="s">
        <v>47</v>
      </c>
      <c r="E27" s="187"/>
      <c r="F27" s="285"/>
      <c r="G27" s="285"/>
      <c r="H27" s="25">
        <f>H28+H33</f>
        <v>8802.6</v>
      </c>
    </row>
    <row r="28" spans="1:8" ht="38.25" x14ac:dyDescent="0.2">
      <c r="A28" s="193" t="s">
        <v>213</v>
      </c>
      <c r="B28" s="194">
        <v>330</v>
      </c>
      <c r="C28" s="195" t="s">
        <v>40</v>
      </c>
      <c r="D28" s="195" t="s">
        <v>47</v>
      </c>
      <c r="E28" s="196" t="s">
        <v>196</v>
      </c>
      <c r="F28" s="197"/>
      <c r="G28" s="118"/>
      <c r="H28" s="28">
        <f>H29</f>
        <v>2934.1</v>
      </c>
    </row>
    <row r="29" spans="1:8" ht="25.5" x14ac:dyDescent="0.2">
      <c r="A29" s="193" t="s">
        <v>288</v>
      </c>
      <c r="B29" s="194">
        <v>330</v>
      </c>
      <c r="C29" s="195" t="s">
        <v>40</v>
      </c>
      <c r="D29" s="195" t="s">
        <v>47</v>
      </c>
      <c r="E29" s="196" t="s">
        <v>197</v>
      </c>
      <c r="F29" s="197"/>
      <c r="G29" s="118"/>
      <c r="H29" s="28">
        <f>H30</f>
        <v>2934.1</v>
      </c>
    </row>
    <row r="30" spans="1:8" ht="38.25" x14ac:dyDescent="0.2">
      <c r="A30" s="198" t="s">
        <v>284</v>
      </c>
      <c r="B30" s="199">
        <v>330</v>
      </c>
      <c r="C30" s="200" t="s">
        <v>40</v>
      </c>
      <c r="D30" s="200" t="s">
        <v>47</v>
      </c>
      <c r="E30" s="201" t="s">
        <v>198</v>
      </c>
      <c r="F30" s="202"/>
      <c r="G30" s="117"/>
      <c r="H30" s="29">
        <f>H31</f>
        <v>2934.1</v>
      </c>
    </row>
    <row r="31" spans="1:8" ht="25.5" x14ac:dyDescent="0.2">
      <c r="A31" s="198" t="s">
        <v>289</v>
      </c>
      <c r="B31" s="199">
        <v>330</v>
      </c>
      <c r="C31" s="200" t="s">
        <v>40</v>
      </c>
      <c r="D31" s="200" t="s">
        <v>47</v>
      </c>
      <c r="E31" s="201" t="s">
        <v>198</v>
      </c>
      <c r="F31" s="202"/>
      <c r="G31" s="117"/>
      <c r="H31" s="29">
        <f>H32</f>
        <v>2934.1</v>
      </c>
    </row>
    <row r="32" spans="1:8" ht="25.5" x14ac:dyDescent="0.2">
      <c r="A32" s="203" t="s">
        <v>161</v>
      </c>
      <c r="B32" s="199">
        <v>330</v>
      </c>
      <c r="C32" s="208" t="s">
        <v>40</v>
      </c>
      <c r="D32" s="206" t="s">
        <v>47</v>
      </c>
      <c r="E32" s="207" t="s">
        <v>198</v>
      </c>
      <c r="F32" s="207">
        <v>200</v>
      </c>
      <c r="G32" s="115"/>
      <c r="H32" s="30">
        <v>2934.1</v>
      </c>
    </row>
    <row r="33" spans="1:8" ht="13.5" x14ac:dyDescent="0.25">
      <c r="A33" s="193" t="s">
        <v>127</v>
      </c>
      <c r="B33" s="194">
        <v>330</v>
      </c>
      <c r="C33" s="209" t="s">
        <v>40</v>
      </c>
      <c r="D33" s="196" t="s">
        <v>47</v>
      </c>
      <c r="E33" s="196" t="s">
        <v>159</v>
      </c>
      <c r="F33" s="300"/>
      <c r="G33" s="300"/>
      <c r="H33" s="28">
        <f>H34</f>
        <v>5868.5</v>
      </c>
    </row>
    <row r="34" spans="1:8" ht="27.75" customHeight="1" x14ac:dyDescent="0.2">
      <c r="A34" s="184" t="s">
        <v>126</v>
      </c>
      <c r="B34" s="185">
        <v>330</v>
      </c>
      <c r="C34" s="186" t="s">
        <v>40</v>
      </c>
      <c r="D34" s="187" t="s">
        <v>47</v>
      </c>
      <c r="E34" s="187" t="s">
        <v>160</v>
      </c>
      <c r="F34" s="276"/>
      <c r="G34" s="276"/>
      <c r="H34" s="26">
        <f>H35+H36+H37</f>
        <v>5868.5</v>
      </c>
    </row>
    <row r="35" spans="1:8" ht="52.5" customHeight="1" x14ac:dyDescent="0.2">
      <c r="A35" s="189" t="s">
        <v>45</v>
      </c>
      <c r="B35" s="185">
        <v>330</v>
      </c>
      <c r="C35" s="191" t="s">
        <v>40</v>
      </c>
      <c r="D35" s="210" t="s">
        <v>47</v>
      </c>
      <c r="E35" s="192" t="s">
        <v>160</v>
      </c>
      <c r="F35" s="286">
        <v>100</v>
      </c>
      <c r="G35" s="287"/>
      <c r="H35" s="27">
        <v>4717</v>
      </c>
    </row>
    <row r="36" spans="1:8" ht="25.5" customHeight="1" x14ac:dyDescent="0.2">
      <c r="A36" s="189" t="s">
        <v>161</v>
      </c>
      <c r="B36" s="185">
        <v>330</v>
      </c>
      <c r="C36" s="191" t="s">
        <v>40</v>
      </c>
      <c r="D36" s="192" t="s">
        <v>47</v>
      </c>
      <c r="E36" s="192" t="s">
        <v>160</v>
      </c>
      <c r="F36" s="192">
        <v>200</v>
      </c>
      <c r="G36" s="113"/>
      <c r="H36" s="27">
        <v>1052</v>
      </c>
    </row>
    <row r="37" spans="1:8" x14ac:dyDescent="0.2">
      <c r="A37" s="189" t="s">
        <v>59</v>
      </c>
      <c r="B37" s="185">
        <v>330</v>
      </c>
      <c r="C37" s="211" t="s">
        <v>40</v>
      </c>
      <c r="D37" s="192" t="s">
        <v>47</v>
      </c>
      <c r="E37" s="192" t="s">
        <v>160</v>
      </c>
      <c r="F37" s="192" t="s">
        <v>171</v>
      </c>
      <c r="G37" s="113"/>
      <c r="H37" s="27">
        <f>95.2+4.3</f>
        <v>99.5</v>
      </c>
    </row>
    <row r="38" spans="1:8" ht="42" customHeight="1" x14ac:dyDescent="0.2">
      <c r="A38" s="193" t="s">
        <v>49</v>
      </c>
      <c r="B38" s="194">
        <v>330</v>
      </c>
      <c r="C38" s="209" t="s">
        <v>40</v>
      </c>
      <c r="D38" s="196" t="s">
        <v>50</v>
      </c>
      <c r="E38" s="201"/>
      <c r="F38" s="282"/>
      <c r="G38" s="282"/>
      <c r="H38" s="28">
        <f>H39</f>
        <v>483.4</v>
      </c>
    </row>
    <row r="39" spans="1:8" s="10" customFormat="1" ht="17.25" customHeight="1" x14ac:dyDescent="0.2">
      <c r="A39" s="198" t="s">
        <v>128</v>
      </c>
      <c r="B39" s="199">
        <v>330</v>
      </c>
      <c r="C39" s="212" t="s">
        <v>40</v>
      </c>
      <c r="D39" s="201" t="s">
        <v>50</v>
      </c>
      <c r="E39" s="201" t="s">
        <v>162</v>
      </c>
      <c r="F39" s="282"/>
      <c r="G39" s="282"/>
      <c r="H39" s="29">
        <f>H40</f>
        <v>483.4</v>
      </c>
    </row>
    <row r="40" spans="1:8" ht="39" customHeight="1" x14ac:dyDescent="0.2">
      <c r="A40" s="198" t="s">
        <v>208</v>
      </c>
      <c r="B40" s="199">
        <v>330</v>
      </c>
      <c r="C40" s="212" t="s">
        <v>40</v>
      </c>
      <c r="D40" s="201" t="s">
        <v>50</v>
      </c>
      <c r="E40" s="201" t="s">
        <v>163</v>
      </c>
      <c r="F40" s="281"/>
      <c r="G40" s="281"/>
      <c r="H40" s="29">
        <f>H41</f>
        <v>483.4</v>
      </c>
    </row>
    <row r="41" spans="1:8" ht="14.25" customHeight="1" x14ac:dyDescent="0.2">
      <c r="A41" s="203" t="s">
        <v>51</v>
      </c>
      <c r="B41" s="204">
        <v>330</v>
      </c>
      <c r="C41" s="208" t="s">
        <v>40</v>
      </c>
      <c r="D41" s="206" t="s">
        <v>50</v>
      </c>
      <c r="E41" s="207" t="s">
        <v>163</v>
      </c>
      <c r="F41" s="279" t="s">
        <v>52</v>
      </c>
      <c r="G41" s="279"/>
      <c r="H41" s="30">
        <v>483.4</v>
      </c>
    </row>
    <row r="42" spans="1:8" ht="15" hidden="1" customHeight="1" x14ac:dyDescent="0.2">
      <c r="A42" s="193" t="s">
        <v>53</v>
      </c>
      <c r="B42" s="179">
        <v>330</v>
      </c>
      <c r="C42" s="209" t="s">
        <v>40</v>
      </c>
      <c r="D42" s="195" t="s">
        <v>54</v>
      </c>
      <c r="E42" s="210"/>
      <c r="F42" s="210"/>
      <c r="G42" s="113"/>
      <c r="H42" s="28">
        <f>H43</f>
        <v>0</v>
      </c>
    </row>
    <row r="43" spans="1:8" hidden="1" x14ac:dyDescent="0.2">
      <c r="A43" s="193" t="s">
        <v>128</v>
      </c>
      <c r="B43" s="179">
        <v>330</v>
      </c>
      <c r="C43" s="195" t="s">
        <v>40</v>
      </c>
      <c r="D43" s="195" t="s">
        <v>54</v>
      </c>
      <c r="E43" s="196" t="s">
        <v>162</v>
      </c>
      <c r="F43" s="197"/>
      <c r="G43" s="118"/>
      <c r="H43" s="28">
        <f>H44</f>
        <v>0</v>
      </c>
    </row>
    <row r="44" spans="1:8" s="71" customFormat="1" hidden="1" x14ac:dyDescent="0.2">
      <c r="A44" s="198" t="s">
        <v>323</v>
      </c>
      <c r="B44" s="185">
        <v>330</v>
      </c>
      <c r="C44" s="200" t="s">
        <v>40</v>
      </c>
      <c r="D44" s="200" t="s">
        <v>54</v>
      </c>
      <c r="E44" s="201" t="s">
        <v>324</v>
      </c>
      <c r="F44" s="202"/>
      <c r="G44" s="117"/>
      <c r="H44" s="29">
        <f>H45</f>
        <v>0</v>
      </c>
    </row>
    <row r="45" spans="1:8" ht="28.5" hidden="1" customHeight="1" x14ac:dyDescent="0.2">
      <c r="A45" s="203" t="s">
        <v>59</v>
      </c>
      <c r="B45" s="199">
        <v>330</v>
      </c>
      <c r="C45" s="208" t="s">
        <v>40</v>
      </c>
      <c r="D45" s="206" t="s">
        <v>54</v>
      </c>
      <c r="E45" s="207" t="s">
        <v>324</v>
      </c>
      <c r="F45" s="207">
        <v>800</v>
      </c>
      <c r="G45" s="113"/>
      <c r="H45" s="27"/>
    </row>
    <row r="46" spans="1:8" ht="17.25" customHeight="1" x14ac:dyDescent="0.2">
      <c r="A46" s="178" t="s">
        <v>55</v>
      </c>
      <c r="B46" s="179">
        <v>330</v>
      </c>
      <c r="C46" s="180" t="s">
        <v>40</v>
      </c>
      <c r="D46" s="182">
        <v>11</v>
      </c>
      <c r="E46" s="182"/>
      <c r="F46" s="277" t="s">
        <v>56</v>
      </c>
      <c r="G46" s="277"/>
      <c r="H46" s="25">
        <f>H47</f>
        <v>50</v>
      </c>
    </row>
    <row r="47" spans="1:8" ht="17.25" customHeight="1" x14ac:dyDescent="0.2">
      <c r="A47" s="184" t="s">
        <v>164</v>
      </c>
      <c r="B47" s="185">
        <v>330</v>
      </c>
      <c r="C47" s="186" t="s">
        <v>40</v>
      </c>
      <c r="D47" s="183">
        <v>11</v>
      </c>
      <c r="E47" s="183" t="s">
        <v>165</v>
      </c>
      <c r="F47" s="276"/>
      <c r="G47" s="276"/>
      <c r="H47" s="26">
        <f>H48</f>
        <v>50</v>
      </c>
    </row>
    <row r="48" spans="1:8" ht="15.75" customHeight="1" x14ac:dyDescent="0.2">
      <c r="A48" s="184" t="s">
        <v>166</v>
      </c>
      <c r="B48" s="185">
        <v>330</v>
      </c>
      <c r="C48" s="186" t="s">
        <v>40</v>
      </c>
      <c r="D48" s="183">
        <v>11</v>
      </c>
      <c r="E48" s="183" t="s">
        <v>167</v>
      </c>
      <c r="F48" s="276"/>
      <c r="G48" s="276"/>
      <c r="H48" s="26">
        <f>H49</f>
        <v>50</v>
      </c>
    </row>
    <row r="49" spans="1:8" ht="15" customHeight="1" x14ac:dyDescent="0.2">
      <c r="A49" s="213" t="s">
        <v>59</v>
      </c>
      <c r="B49" s="185">
        <v>330</v>
      </c>
      <c r="C49" s="191" t="s">
        <v>40</v>
      </c>
      <c r="D49" s="210">
        <v>11</v>
      </c>
      <c r="E49" s="210" t="s">
        <v>167</v>
      </c>
      <c r="F49" s="286">
        <v>800</v>
      </c>
      <c r="G49" s="287"/>
      <c r="H49" s="27">
        <v>50</v>
      </c>
    </row>
    <row r="50" spans="1:8" x14ac:dyDescent="0.2">
      <c r="A50" s="178" t="s">
        <v>61</v>
      </c>
      <c r="B50" s="179">
        <v>330</v>
      </c>
      <c r="C50" s="180" t="s">
        <v>40</v>
      </c>
      <c r="D50" s="182">
        <v>13</v>
      </c>
      <c r="E50" s="182" t="s">
        <v>56</v>
      </c>
      <c r="F50" s="277"/>
      <c r="G50" s="277"/>
      <c r="H50" s="25">
        <f>H53+H63+H66+H58</f>
        <v>221.1</v>
      </c>
    </row>
    <row r="51" spans="1:8" hidden="1" x14ac:dyDescent="0.2">
      <c r="A51" s="198"/>
      <c r="B51" s="185"/>
      <c r="C51" s="214"/>
      <c r="D51" s="215"/>
      <c r="E51" s="215"/>
      <c r="F51" s="215"/>
      <c r="G51" s="8"/>
      <c r="H51" s="31"/>
    </row>
    <row r="52" spans="1:8" ht="24.75" hidden="1" customHeight="1" x14ac:dyDescent="0.2">
      <c r="A52" s="198"/>
      <c r="B52" s="199"/>
      <c r="C52" s="214"/>
      <c r="D52" s="215"/>
      <c r="E52" s="215"/>
      <c r="F52" s="216"/>
      <c r="G52" s="111"/>
      <c r="H52" s="29"/>
    </row>
    <row r="53" spans="1:8" ht="44.25" customHeight="1" x14ac:dyDescent="0.2">
      <c r="A53" s="193" t="s">
        <v>223</v>
      </c>
      <c r="B53" s="195">
        <v>330</v>
      </c>
      <c r="C53" s="217" t="s">
        <v>40</v>
      </c>
      <c r="D53" s="217" t="s">
        <v>62</v>
      </c>
      <c r="E53" s="217" t="s">
        <v>192</v>
      </c>
      <c r="F53" s="218"/>
      <c r="G53" s="111"/>
      <c r="H53" s="28">
        <f>H54</f>
        <v>28.8</v>
      </c>
    </row>
    <row r="54" spans="1:8" ht="30" customHeight="1" x14ac:dyDescent="0.2">
      <c r="A54" s="193" t="s">
        <v>256</v>
      </c>
      <c r="B54" s="195">
        <v>330</v>
      </c>
      <c r="C54" s="217" t="s">
        <v>40</v>
      </c>
      <c r="D54" s="217" t="s">
        <v>62</v>
      </c>
      <c r="E54" s="217" t="s">
        <v>221</v>
      </c>
      <c r="F54" s="218"/>
      <c r="G54" s="111"/>
      <c r="H54" s="28">
        <f>H55</f>
        <v>28.8</v>
      </c>
    </row>
    <row r="55" spans="1:8" ht="40.5" customHeight="1" x14ac:dyDescent="0.2">
      <c r="A55" s="198" t="s">
        <v>325</v>
      </c>
      <c r="B55" s="200" t="s">
        <v>170</v>
      </c>
      <c r="C55" s="215" t="s">
        <v>40</v>
      </c>
      <c r="D55" s="215" t="s">
        <v>62</v>
      </c>
      <c r="E55" s="215" t="s">
        <v>222</v>
      </c>
      <c r="F55" s="216"/>
      <c r="G55" s="112"/>
      <c r="H55" s="29">
        <f>H56</f>
        <v>28.8</v>
      </c>
    </row>
    <row r="56" spans="1:8" ht="25.5" x14ac:dyDescent="0.2">
      <c r="A56" s="198" t="s">
        <v>215</v>
      </c>
      <c r="B56" s="200" t="s">
        <v>170</v>
      </c>
      <c r="C56" s="215" t="s">
        <v>40</v>
      </c>
      <c r="D56" s="215" t="s">
        <v>62</v>
      </c>
      <c r="E56" s="215" t="s">
        <v>222</v>
      </c>
      <c r="F56" s="216"/>
      <c r="G56" s="112"/>
      <c r="H56" s="29">
        <f>H57</f>
        <v>28.8</v>
      </c>
    </row>
    <row r="57" spans="1:8" ht="32.25" customHeight="1" x14ac:dyDescent="0.25">
      <c r="A57" s="203" t="s">
        <v>155</v>
      </c>
      <c r="B57" s="205" t="s">
        <v>170</v>
      </c>
      <c r="C57" s="216" t="s">
        <v>40</v>
      </c>
      <c r="D57" s="216" t="s">
        <v>62</v>
      </c>
      <c r="E57" s="216" t="s">
        <v>222</v>
      </c>
      <c r="F57" s="216" t="s">
        <v>63</v>
      </c>
      <c r="G57" s="119"/>
      <c r="H57" s="30">
        <v>28.8</v>
      </c>
    </row>
    <row r="58" spans="1:8" ht="39.75" hidden="1" customHeight="1" x14ac:dyDescent="0.2">
      <c r="A58" s="193" t="s">
        <v>213</v>
      </c>
      <c r="B58" s="195" t="s">
        <v>170</v>
      </c>
      <c r="C58" s="217" t="s">
        <v>40</v>
      </c>
      <c r="D58" s="217" t="s">
        <v>62</v>
      </c>
      <c r="E58" s="217" t="s">
        <v>196</v>
      </c>
      <c r="F58" s="217"/>
      <c r="G58" s="111"/>
      <c r="H58" s="28">
        <f>H59</f>
        <v>0</v>
      </c>
    </row>
    <row r="59" spans="1:8" hidden="1" x14ac:dyDescent="0.2">
      <c r="A59" s="193" t="s">
        <v>317</v>
      </c>
      <c r="B59" s="195" t="s">
        <v>170</v>
      </c>
      <c r="C59" s="217" t="s">
        <v>40</v>
      </c>
      <c r="D59" s="217" t="s">
        <v>62</v>
      </c>
      <c r="E59" s="217" t="s">
        <v>327</v>
      </c>
      <c r="F59" s="217"/>
      <c r="G59" s="111"/>
      <c r="H59" s="28">
        <f>H60</f>
        <v>0</v>
      </c>
    </row>
    <row r="60" spans="1:8" ht="32.25" hidden="1" customHeight="1" x14ac:dyDescent="0.2">
      <c r="A60" s="198" t="s">
        <v>313</v>
      </c>
      <c r="B60" s="200" t="s">
        <v>170</v>
      </c>
      <c r="C60" s="215" t="s">
        <v>40</v>
      </c>
      <c r="D60" s="215" t="s">
        <v>62</v>
      </c>
      <c r="E60" s="215" t="s">
        <v>328</v>
      </c>
      <c r="F60" s="215"/>
      <c r="G60" s="112"/>
      <c r="H60" s="29">
        <f>H61</f>
        <v>0</v>
      </c>
    </row>
    <row r="61" spans="1:8" ht="32.25" hidden="1" customHeight="1" x14ac:dyDescent="0.2">
      <c r="A61" s="198" t="s">
        <v>326</v>
      </c>
      <c r="B61" s="200" t="s">
        <v>170</v>
      </c>
      <c r="C61" s="215" t="s">
        <v>40</v>
      </c>
      <c r="D61" s="215" t="s">
        <v>62</v>
      </c>
      <c r="E61" s="215" t="s">
        <v>328</v>
      </c>
      <c r="F61" s="215"/>
      <c r="G61" s="112"/>
      <c r="H61" s="29">
        <f>H62</f>
        <v>0</v>
      </c>
    </row>
    <row r="62" spans="1:8" ht="32.25" hidden="1" customHeight="1" x14ac:dyDescent="0.25">
      <c r="A62" s="203" t="s">
        <v>155</v>
      </c>
      <c r="B62" s="205" t="s">
        <v>170</v>
      </c>
      <c r="C62" s="216" t="s">
        <v>40</v>
      </c>
      <c r="D62" s="216" t="s">
        <v>62</v>
      </c>
      <c r="E62" s="216" t="s">
        <v>328</v>
      </c>
      <c r="F62" s="216" t="s">
        <v>63</v>
      </c>
      <c r="G62" s="119"/>
      <c r="H62" s="30"/>
    </row>
    <row r="63" spans="1:8" ht="13.5" customHeight="1" x14ac:dyDescent="0.2">
      <c r="A63" s="219" t="s">
        <v>125</v>
      </c>
      <c r="B63" s="194">
        <v>330</v>
      </c>
      <c r="C63" s="217" t="s">
        <v>40</v>
      </c>
      <c r="D63" s="217" t="s">
        <v>62</v>
      </c>
      <c r="E63" s="217" t="s">
        <v>168</v>
      </c>
      <c r="F63" s="217"/>
      <c r="G63" s="111"/>
      <c r="H63" s="28">
        <f>H64</f>
        <v>23.7</v>
      </c>
    </row>
    <row r="64" spans="1:8" ht="39.75" customHeight="1" x14ac:dyDescent="0.2">
      <c r="A64" s="220" t="s">
        <v>290</v>
      </c>
      <c r="B64" s="185">
        <v>330</v>
      </c>
      <c r="C64" s="214" t="s">
        <v>40</v>
      </c>
      <c r="D64" s="215" t="s">
        <v>62</v>
      </c>
      <c r="E64" s="215" t="s">
        <v>169</v>
      </c>
      <c r="F64" s="215"/>
      <c r="G64" s="64"/>
      <c r="H64" s="31">
        <f>H65</f>
        <v>23.7</v>
      </c>
    </row>
    <row r="65" spans="1:8" ht="25.5" x14ac:dyDescent="0.2">
      <c r="A65" s="213" t="s">
        <v>155</v>
      </c>
      <c r="B65" s="199">
        <v>330</v>
      </c>
      <c r="C65" s="214" t="s">
        <v>40</v>
      </c>
      <c r="D65" s="215" t="s">
        <v>62</v>
      </c>
      <c r="E65" s="215" t="s">
        <v>169</v>
      </c>
      <c r="F65" s="216" t="s">
        <v>63</v>
      </c>
      <c r="G65" s="111"/>
      <c r="H65" s="30">
        <v>23.7</v>
      </c>
    </row>
    <row r="66" spans="1:8" x14ac:dyDescent="0.2">
      <c r="A66" s="221" t="s">
        <v>128</v>
      </c>
      <c r="B66" s="195">
        <v>330</v>
      </c>
      <c r="C66" s="217" t="s">
        <v>40</v>
      </c>
      <c r="D66" s="217" t="s">
        <v>62</v>
      </c>
      <c r="E66" s="217" t="s">
        <v>162</v>
      </c>
      <c r="F66" s="217"/>
      <c r="G66" s="2"/>
      <c r="H66" s="70">
        <f>H67+H70</f>
        <v>168.6</v>
      </c>
    </row>
    <row r="67" spans="1:8" hidden="1" x14ac:dyDescent="0.2">
      <c r="A67" s="222" t="s">
        <v>299</v>
      </c>
      <c r="B67" s="200" t="s">
        <v>170</v>
      </c>
      <c r="C67" s="215" t="s">
        <v>40</v>
      </c>
      <c r="D67" s="215" t="s">
        <v>62</v>
      </c>
      <c r="E67" s="215" t="s">
        <v>298</v>
      </c>
      <c r="F67" s="215"/>
      <c r="G67" s="6"/>
      <c r="H67" s="68">
        <f>H68+H69</f>
        <v>0</v>
      </c>
    </row>
    <row r="68" spans="1:8" ht="25.5" hidden="1" x14ac:dyDescent="0.2">
      <c r="A68" s="213" t="s">
        <v>155</v>
      </c>
      <c r="B68" s="205" t="s">
        <v>170</v>
      </c>
      <c r="C68" s="216" t="s">
        <v>40</v>
      </c>
      <c r="D68" s="216" t="s">
        <v>62</v>
      </c>
      <c r="E68" s="216" t="s">
        <v>298</v>
      </c>
      <c r="F68" s="216" t="s">
        <v>63</v>
      </c>
      <c r="G68" s="116"/>
      <c r="H68" s="69"/>
    </row>
    <row r="69" spans="1:8" ht="13.5" hidden="1" x14ac:dyDescent="0.25">
      <c r="A69" s="213" t="s">
        <v>59</v>
      </c>
      <c r="B69" s="205" t="s">
        <v>170</v>
      </c>
      <c r="C69" s="216" t="s">
        <v>40</v>
      </c>
      <c r="D69" s="216" t="s">
        <v>62</v>
      </c>
      <c r="E69" s="216" t="s">
        <v>298</v>
      </c>
      <c r="F69" s="216" t="s">
        <v>171</v>
      </c>
      <c r="G69" s="23"/>
      <c r="H69" s="69"/>
    </row>
    <row r="70" spans="1:8" ht="38.25" x14ac:dyDescent="0.2">
      <c r="A70" s="222" t="s">
        <v>411</v>
      </c>
      <c r="B70" s="200" t="s">
        <v>170</v>
      </c>
      <c r="C70" s="215" t="s">
        <v>40</v>
      </c>
      <c r="D70" s="215" t="s">
        <v>62</v>
      </c>
      <c r="E70" s="215" t="s">
        <v>395</v>
      </c>
      <c r="F70" s="215"/>
      <c r="G70" s="2"/>
      <c r="H70" s="32">
        <f>H71</f>
        <v>168.6</v>
      </c>
    </row>
    <row r="71" spans="1:8" ht="25.5" x14ac:dyDescent="0.25">
      <c r="A71" s="213" t="s">
        <v>155</v>
      </c>
      <c r="B71" s="205" t="s">
        <v>170</v>
      </c>
      <c r="C71" s="216" t="s">
        <v>40</v>
      </c>
      <c r="D71" s="216" t="s">
        <v>62</v>
      </c>
      <c r="E71" s="216" t="s">
        <v>395</v>
      </c>
      <c r="F71" s="216" t="s">
        <v>63</v>
      </c>
      <c r="G71" s="23"/>
      <c r="H71" s="33">
        <v>168.6</v>
      </c>
    </row>
    <row r="72" spans="1:8" hidden="1" x14ac:dyDescent="0.2">
      <c r="A72" s="219" t="s">
        <v>128</v>
      </c>
      <c r="B72" s="195" t="s">
        <v>170</v>
      </c>
      <c r="C72" s="217" t="s">
        <v>40</v>
      </c>
      <c r="D72" s="217" t="s">
        <v>62</v>
      </c>
      <c r="E72" s="217" t="s">
        <v>162</v>
      </c>
      <c r="F72" s="217"/>
      <c r="G72" s="2"/>
      <c r="H72" s="223">
        <f>H73</f>
        <v>0</v>
      </c>
    </row>
    <row r="73" spans="1:8" ht="25.5" hidden="1" x14ac:dyDescent="0.2">
      <c r="A73" s="222" t="s">
        <v>261</v>
      </c>
      <c r="B73" s="200" t="s">
        <v>170</v>
      </c>
      <c r="C73" s="215" t="s">
        <v>40</v>
      </c>
      <c r="D73" s="215" t="s">
        <v>62</v>
      </c>
      <c r="E73" s="215" t="s">
        <v>262</v>
      </c>
      <c r="F73" s="215"/>
      <c r="G73" s="2"/>
      <c r="H73" s="32">
        <f>H74</f>
        <v>0</v>
      </c>
    </row>
    <row r="74" spans="1:8" ht="25.5" hidden="1" x14ac:dyDescent="0.25">
      <c r="A74" s="213" t="s">
        <v>155</v>
      </c>
      <c r="B74" s="205" t="s">
        <v>170</v>
      </c>
      <c r="C74" s="216" t="s">
        <v>40</v>
      </c>
      <c r="D74" s="216" t="s">
        <v>62</v>
      </c>
      <c r="E74" s="216" t="s">
        <v>262</v>
      </c>
      <c r="F74" s="216" t="s">
        <v>63</v>
      </c>
      <c r="G74" s="23"/>
      <c r="H74" s="33"/>
    </row>
    <row r="75" spans="1:8" x14ac:dyDescent="0.2">
      <c r="A75" s="178" t="s">
        <v>64</v>
      </c>
      <c r="B75" s="179">
        <v>330</v>
      </c>
      <c r="C75" s="180" t="s">
        <v>43</v>
      </c>
      <c r="D75" s="181"/>
      <c r="E75" s="183"/>
      <c r="F75" s="285"/>
      <c r="G75" s="285"/>
      <c r="H75" s="25">
        <f>H76</f>
        <v>54.1</v>
      </c>
    </row>
    <row r="76" spans="1:8" ht="14.25" customHeight="1" x14ac:dyDescent="0.2">
      <c r="A76" s="178" t="s">
        <v>65</v>
      </c>
      <c r="B76" s="179">
        <v>330</v>
      </c>
      <c r="C76" s="180" t="s">
        <v>43</v>
      </c>
      <c r="D76" s="182" t="s">
        <v>66</v>
      </c>
      <c r="E76" s="183"/>
      <c r="F76" s="285"/>
      <c r="G76" s="285"/>
      <c r="H76" s="25">
        <f>H77</f>
        <v>54.1</v>
      </c>
    </row>
    <row r="77" spans="1:8" ht="13.5" customHeight="1" x14ac:dyDescent="0.2">
      <c r="A77" s="184" t="s">
        <v>133</v>
      </c>
      <c r="B77" s="185">
        <v>330</v>
      </c>
      <c r="C77" s="186" t="s">
        <v>43</v>
      </c>
      <c r="D77" s="183" t="s">
        <v>66</v>
      </c>
      <c r="E77" s="183" t="s">
        <v>168</v>
      </c>
      <c r="F77" s="276"/>
      <c r="G77" s="276"/>
      <c r="H77" s="26">
        <f>H78</f>
        <v>54.1</v>
      </c>
    </row>
    <row r="78" spans="1:8" ht="38.25" x14ac:dyDescent="0.2">
      <c r="A78" s="184" t="s">
        <v>188</v>
      </c>
      <c r="B78" s="185">
        <v>330</v>
      </c>
      <c r="C78" s="186" t="s">
        <v>43</v>
      </c>
      <c r="D78" s="183" t="s">
        <v>66</v>
      </c>
      <c r="E78" s="183" t="s">
        <v>172</v>
      </c>
      <c r="F78" s="276"/>
      <c r="G78" s="276"/>
      <c r="H78" s="26">
        <f>H80+H79</f>
        <v>54.1</v>
      </c>
    </row>
    <row r="79" spans="1:8" ht="52.5" customHeight="1" x14ac:dyDescent="0.2">
      <c r="A79" s="203" t="s">
        <v>329</v>
      </c>
      <c r="B79" s="185">
        <v>330</v>
      </c>
      <c r="C79" s="191" t="s">
        <v>43</v>
      </c>
      <c r="D79" s="210" t="s">
        <v>66</v>
      </c>
      <c r="E79" s="210" t="s">
        <v>172</v>
      </c>
      <c r="F79" s="183">
        <v>100</v>
      </c>
      <c r="G79" s="112"/>
      <c r="H79" s="26">
        <v>49.274970000000003</v>
      </c>
    </row>
    <row r="80" spans="1:8" ht="30" customHeight="1" x14ac:dyDescent="0.2">
      <c r="A80" s="213" t="s">
        <v>155</v>
      </c>
      <c r="B80" s="185">
        <v>330</v>
      </c>
      <c r="C80" s="191" t="s">
        <v>43</v>
      </c>
      <c r="D80" s="210" t="s">
        <v>66</v>
      </c>
      <c r="E80" s="210" t="s">
        <v>172</v>
      </c>
      <c r="F80" s="286">
        <v>200</v>
      </c>
      <c r="G80" s="287"/>
      <c r="H80" s="27">
        <v>4.8250299999999999</v>
      </c>
    </row>
    <row r="81" spans="1:8" ht="25.5" customHeight="1" x14ac:dyDescent="0.2">
      <c r="A81" s="178" t="s">
        <v>67</v>
      </c>
      <c r="B81" s="179">
        <v>330</v>
      </c>
      <c r="C81" s="180" t="s">
        <v>66</v>
      </c>
      <c r="D81" s="182"/>
      <c r="E81" s="182"/>
      <c r="F81" s="277"/>
      <c r="G81" s="277"/>
      <c r="H81" s="25">
        <f>H82+H93</f>
        <v>4068.5</v>
      </c>
    </row>
    <row r="82" spans="1:8" ht="26.25" customHeight="1" x14ac:dyDescent="0.2">
      <c r="A82" s="178" t="s">
        <v>68</v>
      </c>
      <c r="B82" s="179">
        <v>330</v>
      </c>
      <c r="C82" s="180" t="s">
        <v>66</v>
      </c>
      <c r="D82" s="182" t="s">
        <v>69</v>
      </c>
      <c r="E82" s="182"/>
      <c r="F82" s="277"/>
      <c r="G82" s="277"/>
      <c r="H82" s="25">
        <f>H84</f>
        <v>3980.8</v>
      </c>
    </row>
    <row r="83" spans="1:8" ht="25.5" x14ac:dyDescent="0.2">
      <c r="A83" s="178" t="s">
        <v>258</v>
      </c>
      <c r="B83" s="179">
        <v>330</v>
      </c>
      <c r="C83" s="224" t="s">
        <v>66</v>
      </c>
      <c r="D83" s="181" t="s">
        <v>69</v>
      </c>
      <c r="E83" s="182" t="s">
        <v>173</v>
      </c>
      <c r="F83" s="182"/>
      <c r="G83" s="111"/>
      <c r="H83" s="25">
        <f>H84</f>
        <v>3980.8</v>
      </c>
    </row>
    <row r="84" spans="1:8" ht="38.25" x14ac:dyDescent="0.2">
      <c r="A84" s="178" t="s">
        <v>257</v>
      </c>
      <c r="B84" s="179">
        <v>330</v>
      </c>
      <c r="C84" s="180" t="s">
        <v>66</v>
      </c>
      <c r="D84" s="182" t="s">
        <v>69</v>
      </c>
      <c r="E84" s="182" t="s">
        <v>174</v>
      </c>
      <c r="F84" s="277"/>
      <c r="G84" s="277"/>
      <c r="H84" s="25">
        <f>H85+H89+H91</f>
        <v>3980.8</v>
      </c>
    </row>
    <row r="85" spans="1:8" ht="29.25" customHeight="1" x14ac:dyDescent="0.2">
      <c r="A85" s="184" t="s">
        <v>190</v>
      </c>
      <c r="B85" s="188">
        <v>330</v>
      </c>
      <c r="C85" s="188" t="s">
        <v>66</v>
      </c>
      <c r="D85" s="187" t="s">
        <v>69</v>
      </c>
      <c r="E85" s="187" t="s">
        <v>174</v>
      </c>
      <c r="F85" s="183"/>
      <c r="G85" s="112"/>
      <c r="H85" s="26">
        <f>H86</f>
        <v>10.8</v>
      </c>
    </row>
    <row r="86" spans="1:8" ht="27.75" customHeight="1" x14ac:dyDescent="0.2">
      <c r="A86" s="213" t="s">
        <v>155</v>
      </c>
      <c r="B86" s="185">
        <v>330</v>
      </c>
      <c r="C86" s="191" t="s">
        <v>66</v>
      </c>
      <c r="D86" s="210" t="s">
        <v>69</v>
      </c>
      <c r="E86" s="210" t="s">
        <v>174</v>
      </c>
      <c r="F86" s="286">
        <v>200</v>
      </c>
      <c r="G86" s="287"/>
      <c r="H86" s="27">
        <v>10.8</v>
      </c>
    </row>
    <row r="87" spans="1:8" ht="27.75" hidden="1" customHeight="1" x14ac:dyDescent="0.2">
      <c r="A87" s="184" t="s">
        <v>191</v>
      </c>
      <c r="B87" s="188">
        <v>330</v>
      </c>
      <c r="C87" s="188" t="s">
        <v>66</v>
      </c>
      <c r="D87" s="187" t="s">
        <v>69</v>
      </c>
      <c r="E87" s="187" t="s">
        <v>174</v>
      </c>
      <c r="F87" s="183"/>
      <c r="G87" s="112"/>
      <c r="H87" s="26">
        <f>H88</f>
        <v>0</v>
      </c>
    </row>
    <row r="88" spans="1:8" ht="27.75" hidden="1" customHeight="1" x14ac:dyDescent="0.2">
      <c r="A88" s="213" t="s">
        <v>155</v>
      </c>
      <c r="B88" s="185">
        <v>330</v>
      </c>
      <c r="C88" s="191" t="s">
        <v>66</v>
      </c>
      <c r="D88" s="210" t="s">
        <v>69</v>
      </c>
      <c r="E88" s="210" t="s">
        <v>174</v>
      </c>
      <c r="F88" s="285">
        <v>200</v>
      </c>
      <c r="G88" s="285"/>
      <c r="H88" s="27"/>
    </row>
    <row r="89" spans="1:8" ht="28.5" customHeight="1" x14ac:dyDescent="0.2">
      <c r="A89" s="184" t="s">
        <v>303</v>
      </c>
      <c r="B89" s="188">
        <v>330</v>
      </c>
      <c r="C89" s="188" t="s">
        <v>66</v>
      </c>
      <c r="D89" s="187" t="s">
        <v>69</v>
      </c>
      <c r="E89" s="187" t="s">
        <v>174</v>
      </c>
      <c r="F89" s="183"/>
      <c r="G89" s="112"/>
      <c r="H89" s="26">
        <f>H90</f>
        <v>3826.7</v>
      </c>
    </row>
    <row r="90" spans="1:8" ht="27.75" customHeight="1" x14ac:dyDescent="0.2">
      <c r="A90" s="213" t="s">
        <v>155</v>
      </c>
      <c r="B90" s="185">
        <v>330</v>
      </c>
      <c r="C90" s="191" t="s">
        <v>66</v>
      </c>
      <c r="D90" s="210" t="s">
        <v>69</v>
      </c>
      <c r="E90" s="210" t="s">
        <v>174</v>
      </c>
      <c r="F90" s="286">
        <v>200</v>
      </c>
      <c r="G90" s="287"/>
      <c r="H90" s="27">
        <v>3826.7</v>
      </c>
    </row>
    <row r="91" spans="1:8" ht="38.25" x14ac:dyDescent="0.2">
      <c r="A91" s="225" t="s">
        <v>396</v>
      </c>
      <c r="B91" s="188">
        <v>330</v>
      </c>
      <c r="C91" s="188" t="s">
        <v>66</v>
      </c>
      <c r="D91" s="187" t="s">
        <v>69</v>
      </c>
      <c r="E91" s="187" t="s">
        <v>174</v>
      </c>
      <c r="F91" s="202"/>
      <c r="G91" s="117"/>
      <c r="H91" s="29">
        <f>H92</f>
        <v>143.30000000000001</v>
      </c>
    </row>
    <row r="92" spans="1:8" ht="27.75" customHeight="1" x14ac:dyDescent="0.2">
      <c r="A92" s="213" t="s">
        <v>155</v>
      </c>
      <c r="B92" s="185">
        <v>330</v>
      </c>
      <c r="C92" s="191" t="s">
        <v>66</v>
      </c>
      <c r="D92" s="210" t="s">
        <v>69</v>
      </c>
      <c r="E92" s="210" t="s">
        <v>174</v>
      </c>
      <c r="F92" s="286">
        <v>200</v>
      </c>
      <c r="G92" s="287"/>
      <c r="H92" s="27">
        <v>143.30000000000001</v>
      </c>
    </row>
    <row r="93" spans="1:8" ht="15" customHeight="1" x14ac:dyDescent="0.2">
      <c r="A93" s="178" t="s">
        <v>70</v>
      </c>
      <c r="B93" s="179">
        <v>330</v>
      </c>
      <c r="C93" s="180" t="s">
        <v>66</v>
      </c>
      <c r="D93" s="182" t="s">
        <v>71</v>
      </c>
      <c r="E93" s="182"/>
      <c r="F93" s="277"/>
      <c r="G93" s="277"/>
      <c r="H93" s="25">
        <f>H95</f>
        <v>87.7</v>
      </c>
    </row>
    <row r="94" spans="1:8" ht="15" customHeight="1" x14ac:dyDescent="0.2">
      <c r="A94" s="178" t="s">
        <v>128</v>
      </c>
      <c r="B94" s="179">
        <v>330</v>
      </c>
      <c r="C94" s="224" t="s">
        <v>66</v>
      </c>
      <c r="D94" s="181">
        <v>10</v>
      </c>
      <c r="E94" s="181" t="s">
        <v>162</v>
      </c>
      <c r="F94" s="181"/>
      <c r="G94" s="111"/>
      <c r="H94" s="25">
        <f>H95</f>
        <v>87.7</v>
      </c>
    </row>
    <row r="95" spans="1:8" ht="15.75" customHeight="1" x14ac:dyDescent="0.2">
      <c r="A95" s="184" t="s">
        <v>397</v>
      </c>
      <c r="B95" s="185">
        <v>330</v>
      </c>
      <c r="C95" s="186" t="s">
        <v>66</v>
      </c>
      <c r="D95" s="183" t="s">
        <v>71</v>
      </c>
      <c r="E95" s="183" t="s">
        <v>175</v>
      </c>
      <c r="F95" s="276"/>
      <c r="G95" s="276"/>
      <c r="H95" s="26">
        <f>H96</f>
        <v>87.7</v>
      </c>
    </row>
    <row r="96" spans="1:8" ht="27.75" customHeight="1" x14ac:dyDescent="0.2">
      <c r="A96" s="213" t="s">
        <v>155</v>
      </c>
      <c r="B96" s="185">
        <v>330</v>
      </c>
      <c r="C96" s="191" t="s">
        <v>66</v>
      </c>
      <c r="D96" s="210" t="s">
        <v>71</v>
      </c>
      <c r="E96" s="210" t="s">
        <v>175</v>
      </c>
      <c r="F96" s="286">
        <v>200</v>
      </c>
      <c r="G96" s="287"/>
      <c r="H96" s="27">
        <v>87.7</v>
      </c>
    </row>
    <row r="97" spans="1:9" x14ac:dyDescent="0.2">
      <c r="A97" s="219" t="s">
        <v>268</v>
      </c>
      <c r="B97" s="195">
        <v>330</v>
      </c>
      <c r="C97" s="195" t="s">
        <v>47</v>
      </c>
      <c r="D97" s="196"/>
      <c r="E97" s="196"/>
      <c r="F97" s="196"/>
      <c r="G97" s="118"/>
      <c r="H97" s="28">
        <f>H98</f>
        <v>60</v>
      </c>
    </row>
    <row r="98" spans="1:9" x14ac:dyDescent="0.2">
      <c r="A98" s="219" t="s">
        <v>269</v>
      </c>
      <c r="B98" s="195" t="s">
        <v>170</v>
      </c>
      <c r="C98" s="195" t="s">
        <v>47</v>
      </c>
      <c r="D98" s="196" t="s">
        <v>270</v>
      </c>
      <c r="E98" s="196"/>
      <c r="F98" s="196"/>
      <c r="G98" s="118"/>
      <c r="H98" s="28">
        <f>H99</f>
        <v>60</v>
      </c>
    </row>
    <row r="99" spans="1:9" ht="51.75" customHeight="1" x14ac:dyDescent="0.2">
      <c r="A99" s="219" t="s">
        <v>398</v>
      </c>
      <c r="B99" s="195" t="s">
        <v>170</v>
      </c>
      <c r="C99" s="195" t="s">
        <v>47</v>
      </c>
      <c r="D99" s="196" t="s">
        <v>270</v>
      </c>
      <c r="E99" s="196" t="s">
        <v>272</v>
      </c>
      <c r="F99" s="196"/>
      <c r="G99" s="118"/>
      <c r="H99" s="28">
        <f>H100</f>
        <v>60</v>
      </c>
    </row>
    <row r="100" spans="1:9" ht="42.75" customHeight="1" x14ac:dyDescent="0.2">
      <c r="A100" s="225" t="s">
        <v>399</v>
      </c>
      <c r="B100" s="200" t="s">
        <v>170</v>
      </c>
      <c r="C100" s="200" t="s">
        <v>47</v>
      </c>
      <c r="D100" s="201" t="s">
        <v>270</v>
      </c>
      <c r="E100" s="201" t="s">
        <v>271</v>
      </c>
      <c r="F100" s="201"/>
      <c r="G100" s="117"/>
      <c r="H100" s="29">
        <f>H101+H102</f>
        <v>60</v>
      </c>
    </row>
    <row r="101" spans="1:9" ht="27.75" customHeight="1" x14ac:dyDescent="0.2">
      <c r="A101" s="213" t="s">
        <v>155</v>
      </c>
      <c r="B101" s="188" t="s">
        <v>170</v>
      </c>
      <c r="C101" s="211" t="s">
        <v>47</v>
      </c>
      <c r="D101" s="192" t="s">
        <v>270</v>
      </c>
      <c r="E101" s="192" t="s">
        <v>271</v>
      </c>
      <c r="F101" s="192" t="s">
        <v>63</v>
      </c>
      <c r="G101" s="113"/>
      <c r="H101" s="27">
        <v>10</v>
      </c>
    </row>
    <row r="102" spans="1:9" x14ac:dyDescent="0.2">
      <c r="A102" s="213" t="s">
        <v>59</v>
      </c>
      <c r="B102" s="188" t="s">
        <v>170</v>
      </c>
      <c r="C102" s="211" t="s">
        <v>47</v>
      </c>
      <c r="D102" s="192" t="s">
        <v>270</v>
      </c>
      <c r="E102" s="192" t="s">
        <v>271</v>
      </c>
      <c r="F102" s="192" t="s">
        <v>171</v>
      </c>
      <c r="G102" s="113"/>
      <c r="H102" s="27">
        <v>50</v>
      </c>
    </row>
    <row r="103" spans="1:9" ht="13.5" x14ac:dyDescent="0.25">
      <c r="A103" s="178" t="s">
        <v>72</v>
      </c>
      <c r="B103" s="179">
        <v>330</v>
      </c>
      <c r="C103" s="180" t="s">
        <v>73</v>
      </c>
      <c r="D103" s="181"/>
      <c r="E103" s="182"/>
      <c r="F103" s="301"/>
      <c r="G103" s="301"/>
      <c r="H103" s="25">
        <f>H115+H120+H135+H104</f>
        <v>3047.5</v>
      </c>
      <c r="I103" s="48"/>
    </row>
    <row r="104" spans="1:9" x14ac:dyDescent="0.2">
      <c r="A104" s="178" t="s">
        <v>74</v>
      </c>
      <c r="B104" s="179">
        <v>330</v>
      </c>
      <c r="C104" s="179" t="s">
        <v>73</v>
      </c>
      <c r="D104" s="182" t="s">
        <v>40</v>
      </c>
      <c r="E104" s="183"/>
      <c r="F104" s="285"/>
      <c r="G104" s="285"/>
      <c r="H104" s="25">
        <f>H105+H112</f>
        <v>959</v>
      </c>
    </row>
    <row r="105" spans="1:9" ht="37.5" customHeight="1" x14ac:dyDescent="0.25">
      <c r="A105" s="193" t="s">
        <v>223</v>
      </c>
      <c r="B105" s="194">
        <v>330</v>
      </c>
      <c r="C105" s="194" t="s">
        <v>73</v>
      </c>
      <c r="D105" s="197" t="s">
        <v>40</v>
      </c>
      <c r="E105" s="197" t="s">
        <v>400</v>
      </c>
      <c r="F105" s="300"/>
      <c r="G105" s="300"/>
      <c r="H105" s="28">
        <f>H106</f>
        <v>490</v>
      </c>
    </row>
    <row r="106" spans="1:9" ht="38.25" x14ac:dyDescent="0.2">
      <c r="A106" s="219" t="s">
        <v>319</v>
      </c>
      <c r="B106" s="194">
        <v>330</v>
      </c>
      <c r="C106" s="194" t="s">
        <v>73</v>
      </c>
      <c r="D106" s="197" t="s">
        <v>40</v>
      </c>
      <c r="E106" s="197" t="s">
        <v>400</v>
      </c>
      <c r="F106" s="278"/>
      <c r="G106" s="278"/>
      <c r="H106" s="28">
        <f>H107</f>
        <v>490</v>
      </c>
    </row>
    <row r="107" spans="1:9" ht="51" x14ac:dyDescent="0.2">
      <c r="A107" s="225" t="s">
        <v>320</v>
      </c>
      <c r="B107" s="199">
        <v>330</v>
      </c>
      <c r="C107" s="200" t="s">
        <v>73</v>
      </c>
      <c r="D107" s="201" t="s">
        <v>40</v>
      </c>
      <c r="E107" s="226" t="s">
        <v>401</v>
      </c>
      <c r="F107" s="201"/>
      <c r="G107" s="117"/>
      <c r="H107" s="29">
        <f>H108+H110</f>
        <v>490</v>
      </c>
    </row>
    <row r="108" spans="1:9" ht="25.5" hidden="1" x14ac:dyDescent="0.2">
      <c r="A108" s="225" t="s">
        <v>330</v>
      </c>
      <c r="B108" s="199">
        <v>330</v>
      </c>
      <c r="C108" s="200" t="s">
        <v>73</v>
      </c>
      <c r="D108" s="201" t="s">
        <v>40</v>
      </c>
      <c r="E108" s="226" t="s">
        <v>401</v>
      </c>
      <c r="F108" s="201"/>
      <c r="G108" s="117"/>
      <c r="H108" s="29">
        <f>H109</f>
        <v>0</v>
      </c>
    </row>
    <row r="109" spans="1:9" ht="25.5" hidden="1" x14ac:dyDescent="0.2">
      <c r="A109" s="213" t="s">
        <v>155</v>
      </c>
      <c r="B109" s="204">
        <v>330</v>
      </c>
      <c r="C109" s="190" t="s">
        <v>73</v>
      </c>
      <c r="D109" s="210" t="s">
        <v>40</v>
      </c>
      <c r="E109" s="226" t="s">
        <v>401</v>
      </c>
      <c r="F109" s="285">
        <v>200</v>
      </c>
      <c r="G109" s="285"/>
      <c r="H109" s="27"/>
    </row>
    <row r="110" spans="1:9" ht="25.5" x14ac:dyDescent="0.2">
      <c r="A110" s="225" t="s">
        <v>331</v>
      </c>
      <c r="B110" s="199">
        <v>330</v>
      </c>
      <c r="C110" s="200" t="s">
        <v>73</v>
      </c>
      <c r="D110" s="201" t="s">
        <v>40</v>
      </c>
      <c r="E110" s="226" t="s">
        <v>401</v>
      </c>
      <c r="F110" s="202"/>
      <c r="G110" s="117"/>
      <c r="H110" s="29">
        <f>H111</f>
        <v>490</v>
      </c>
    </row>
    <row r="111" spans="1:9" ht="25.5" x14ac:dyDescent="0.2">
      <c r="A111" s="213" t="s">
        <v>155</v>
      </c>
      <c r="B111" s="204">
        <v>330</v>
      </c>
      <c r="C111" s="190" t="s">
        <v>73</v>
      </c>
      <c r="D111" s="210" t="s">
        <v>40</v>
      </c>
      <c r="E111" s="210" t="s">
        <v>401</v>
      </c>
      <c r="F111" s="286">
        <v>500</v>
      </c>
      <c r="G111" s="287"/>
      <c r="H111" s="27">
        <v>490</v>
      </c>
    </row>
    <row r="112" spans="1:9" x14ac:dyDescent="0.2">
      <c r="A112" s="219" t="s">
        <v>128</v>
      </c>
      <c r="B112" s="194">
        <v>330</v>
      </c>
      <c r="C112" s="195" t="s">
        <v>73</v>
      </c>
      <c r="D112" s="196" t="s">
        <v>40</v>
      </c>
      <c r="E112" s="196" t="s">
        <v>341</v>
      </c>
      <c r="F112" s="196"/>
      <c r="G112" s="118"/>
      <c r="H112" s="28">
        <f>H113</f>
        <v>469</v>
      </c>
    </row>
    <row r="113" spans="1:8" x14ac:dyDescent="0.2">
      <c r="A113" s="219" t="s">
        <v>339</v>
      </c>
      <c r="B113" s="194">
        <v>330</v>
      </c>
      <c r="C113" s="195" t="s">
        <v>73</v>
      </c>
      <c r="D113" s="196" t="s">
        <v>40</v>
      </c>
      <c r="E113" s="196" t="s">
        <v>340</v>
      </c>
      <c r="F113" s="196"/>
      <c r="G113" s="118"/>
      <c r="H113" s="28">
        <f>H114</f>
        <v>469</v>
      </c>
    </row>
    <row r="114" spans="1:8" ht="25.5" x14ac:dyDescent="0.2">
      <c r="A114" s="213" t="s">
        <v>155</v>
      </c>
      <c r="B114" s="204">
        <v>330</v>
      </c>
      <c r="C114" s="211" t="s">
        <v>73</v>
      </c>
      <c r="D114" s="192" t="s">
        <v>40</v>
      </c>
      <c r="E114" s="192" t="s">
        <v>340</v>
      </c>
      <c r="F114" s="192" t="s">
        <v>63</v>
      </c>
      <c r="G114" s="113"/>
      <c r="H114" s="27">
        <v>469</v>
      </c>
    </row>
    <row r="115" spans="1:8" x14ac:dyDescent="0.2">
      <c r="A115" s="178" t="s">
        <v>75</v>
      </c>
      <c r="B115" s="179">
        <v>330</v>
      </c>
      <c r="C115" s="224" t="s">
        <v>73</v>
      </c>
      <c r="D115" s="181" t="s">
        <v>43</v>
      </c>
      <c r="E115" s="187"/>
      <c r="F115" s="280"/>
      <c r="G115" s="280"/>
      <c r="H115" s="25">
        <f>H116</f>
        <v>43.2</v>
      </c>
    </row>
    <row r="116" spans="1:8" ht="38.25" customHeight="1" x14ac:dyDescent="0.2">
      <c r="A116" s="221" t="s">
        <v>392</v>
      </c>
      <c r="B116" s="179">
        <v>330</v>
      </c>
      <c r="C116" s="224" t="s">
        <v>73</v>
      </c>
      <c r="D116" s="181" t="s">
        <v>43</v>
      </c>
      <c r="E116" s="181" t="s">
        <v>402</v>
      </c>
      <c r="F116" s="181"/>
      <c r="G116" s="2"/>
      <c r="H116" s="25">
        <f>H117</f>
        <v>43.2</v>
      </c>
    </row>
    <row r="117" spans="1:8" ht="40.5" customHeight="1" x14ac:dyDescent="0.2">
      <c r="A117" s="225" t="s">
        <v>393</v>
      </c>
      <c r="B117" s="199">
        <v>330</v>
      </c>
      <c r="C117" s="200" t="s">
        <v>73</v>
      </c>
      <c r="D117" s="201" t="s">
        <v>43</v>
      </c>
      <c r="E117" s="201" t="s">
        <v>403</v>
      </c>
      <c r="F117" s="201"/>
      <c r="G117" s="7"/>
      <c r="H117" s="29">
        <f>H118</f>
        <v>43.2</v>
      </c>
    </row>
    <row r="118" spans="1:8" ht="54" customHeight="1" x14ac:dyDescent="0.2">
      <c r="A118" s="222" t="s">
        <v>216</v>
      </c>
      <c r="B118" s="185">
        <v>330</v>
      </c>
      <c r="C118" s="188" t="s">
        <v>73</v>
      </c>
      <c r="D118" s="187" t="s">
        <v>43</v>
      </c>
      <c r="E118" s="187" t="s">
        <v>403</v>
      </c>
      <c r="F118" s="187"/>
      <c r="G118" s="6"/>
      <c r="H118" s="26">
        <f>H119</f>
        <v>43.2</v>
      </c>
    </row>
    <row r="119" spans="1:8" ht="27" customHeight="1" x14ac:dyDescent="0.2">
      <c r="A119" s="213" t="s">
        <v>155</v>
      </c>
      <c r="B119" s="185">
        <v>330</v>
      </c>
      <c r="C119" s="190" t="s">
        <v>73</v>
      </c>
      <c r="D119" s="192" t="s">
        <v>43</v>
      </c>
      <c r="E119" s="210" t="s">
        <v>403</v>
      </c>
      <c r="F119" s="286">
        <v>200</v>
      </c>
      <c r="G119" s="287"/>
      <c r="H119" s="27">
        <v>43.2</v>
      </c>
    </row>
    <row r="120" spans="1:8" x14ac:dyDescent="0.2">
      <c r="A120" s="178" t="s">
        <v>76</v>
      </c>
      <c r="B120" s="179">
        <v>330</v>
      </c>
      <c r="C120" s="179" t="s">
        <v>73</v>
      </c>
      <c r="D120" s="182" t="s">
        <v>66</v>
      </c>
      <c r="E120" s="182"/>
      <c r="F120" s="285"/>
      <c r="G120" s="285"/>
      <c r="H120" s="25">
        <f>H128+H121</f>
        <v>1996.6000000000001</v>
      </c>
    </row>
    <row r="121" spans="1:8" ht="42" customHeight="1" x14ac:dyDescent="0.25">
      <c r="A121" s="193" t="s">
        <v>231</v>
      </c>
      <c r="B121" s="194">
        <v>330</v>
      </c>
      <c r="C121" s="195" t="s">
        <v>73</v>
      </c>
      <c r="D121" s="196" t="s">
        <v>66</v>
      </c>
      <c r="E121" s="196" t="s">
        <v>192</v>
      </c>
      <c r="F121" s="226"/>
      <c r="G121" s="114"/>
      <c r="H121" s="28">
        <f>H122</f>
        <v>1336.4</v>
      </c>
    </row>
    <row r="122" spans="1:8" ht="40.5" customHeight="1" x14ac:dyDescent="0.25">
      <c r="A122" s="193" t="s">
        <v>267</v>
      </c>
      <c r="B122" s="194">
        <v>330</v>
      </c>
      <c r="C122" s="195" t="s">
        <v>73</v>
      </c>
      <c r="D122" s="196" t="s">
        <v>66</v>
      </c>
      <c r="E122" s="196" t="s">
        <v>193</v>
      </c>
      <c r="F122" s="226"/>
      <c r="G122" s="114"/>
      <c r="H122" s="28">
        <f>H123</f>
        <v>1336.4</v>
      </c>
    </row>
    <row r="123" spans="1:8" ht="54.75" customHeight="1" x14ac:dyDescent="0.2">
      <c r="A123" s="198" t="s">
        <v>266</v>
      </c>
      <c r="B123" s="199">
        <v>330</v>
      </c>
      <c r="C123" s="200" t="s">
        <v>73</v>
      </c>
      <c r="D123" s="201" t="s">
        <v>66</v>
      </c>
      <c r="E123" s="201" t="s">
        <v>194</v>
      </c>
      <c r="F123" s="207"/>
      <c r="G123" s="115"/>
      <c r="H123" s="29">
        <f>H124+H126</f>
        <v>1336.4</v>
      </c>
    </row>
    <row r="124" spans="1:8" ht="15" customHeight="1" x14ac:dyDescent="0.2">
      <c r="A124" s="198" t="s">
        <v>195</v>
      </c>
      <c r="B124" s="199">
        <v>330</v>
      </c>
      <c r="C124" s="200" t="s">
        <v>73</v>
      </c>
      <c r="D124" s="201" t="s">
        <v>66</v>
      </c>
      <c r="E124" s="201" t="s">
        <v>194</v>
      </c>
      <c r="F124" s="207"/>
      <c r="G124" s="115"/>
      <c r="H124" s="29">
        <f>H125</f>
        <v>522.1</v>
      </c>
    </row>
    <row r="125" spans="1:8" ht="25.5" x14ac:dyDescent="0.2">
      <c r="A125" s="203" t="s">
        <v>155</v>
      </c>
      <c r="B125" s="204">
        <v>330</v>
      </c>
      <c r="C125" s="205" t="s">
        <v>73</v>
      </c>
      <c r="D125" s="206" t="s">
        <v>66</v>
      </c>
      <c r="E125" s="206" t="s">
        <v>194</v>
      </c>
      <c r="F125" s="207">
        <v>200</v>
      </c>
      <c r="G125" s="115"/>
      <c r="H125" s="30">
        <v>522.1</v>
      </c>
    </row>
    <row r="126" spans="1:8" x14ac:dyDescent="0.2">
      <c r="A126" s="198" t="s">
        <v>77</v>
      </c>
      <c r="B126" s="199">
        <v>330</v>
      </c>
      <c r="C126" s="200" t="s">
        <v>73</v>
      </c>
      <c r="D126" s="201" t="s">
        <v>66</v>
      </c>
      <c r="E126" s="201" t="s">
        <v>194</v>
      </c>
      <c r="F126" s="207"/>
      <c r="G126" s="115"/>
      <c r="H126" s="29">
        <f>H127</f>
        <v>814.3</v>
      </c>
    </row>
    <row r="127" spans="1:8" ht="25.5" x14ac:dyDescent="0.2">
      <c r="A127" s="203" t="s">
        <v>155</v>
      </c>
      <c r="B127" s="204">
        <v>330</v>
      </c>
      <c r="C127" s="205" t="s">
        <v>73</v>
      </c>
      <c r="D127" s="206" t="s">
        <v>66</v>
      </c>
      <c r="E127" s="206" t="s">
        <v>194</v>
      </c>
      <c r="F127" s="207">
        <v>200</v>
      </c>
      <c r="G127" s="115"/>
      <c r="H127" s="30">
        <v>814.3</v>
      </c>
    </row>
    <row r="128" spans="1:8" ht="14.25" customHeight="1" x14ac:dyDescent="0.25">
      <c r="A128" s="219" t="s">
        <v>128</v>
      </c>
      <c r="B128" s="194">
        <v>330</v>
      </c>
      <c r="C128" s="195" t="s">
        <v>73</v>
      </c>
      <c r="D128" s="196" t="s">
        <v>66</v>
      </c>
      <c r="E128" s="197" t="s">
        <v>162</v>
      </c>
      <c r="F128" s="226"/>
      <c r="G128" s="114"/>
      <c r="H128" s="65">
        <f>H129+H131+H133</f>
        <v>660.2</v>
      </c>
    </row>
    <row r="129" spans="1:8" ht="15.75" customHeight="1" x14ac:dyDescent="0.2">
      <c r="A129" s="198" t="s">
        <v>176</v>
      </c>
      <c r="B129" s="199">
        <v>330</v>
      </c>
      <c r="C129" s="199" t="s">
        <v>73</v>
      </c>
      <c r="D129" s="202" t="s">
        <v>66</v>
      </c>
      <c r="E129" s="202" t="s">
        <v>177</v>
      </c>
      <c r="F129" s="281"/>
      <c r="G129" s="281"/>
      <c r="H129" s="29">
        <f>H130</f>
        <v>205.1</v>
      </c>
    </row>
    <row r="130" spans="1:8" ht="27.75" customHeight="1" x14ac:dyDescent="0.2">
      <c r="A130" s="203" t="s">
        <v>155</v>
      </c>
      <c r="B130" s="199">
        <v>330</v>
      </c>
      <c r="C130" s="204" t="s">
        <v>73</v>
      </c>
      <c r="D130" s="207" t="s">
        <v>66</v>
      </c>
      <c r="E130" s="207" t="s">
        <v>177</v>
      </c>
      <c r="F130" s="282">
        <v>200</v>
      </c>
      <c r="G130" s="282"/>
      <c r="H130" s="30">
        <v>205.1</v>
      </c>
    </row>
    <row r="131" spans="1:8" ht="38.25" x14ac:dyDescent="0.2">
      <c r="A131" s="198" t="s">
        <v>293</v>
      </c>
      <c r="B131" s="199">
        <v>330</v>
      </c>
      <c r="C131" s="199" t="s">
        <v>73</v>
      </c>
      <c r="D131" s="202" t="s">
        <v>66</v>
      </c>
      <c r="E131" s="202" t="s">
        <v>178</v>
      </c>
      <c r="F131" s="281"/>
      <c r="G131" s="281"/>
      <c r="H131" s="29">
        <f>H132</f>
        <v>34.700000000000003</v>
      </c>
    </row>
    <row r="132" spans="1:8" ht="27.75" customHeight="1" x14ac:dyDescent="0.2">
      <c r="A132" s="203" t="s">
        <v>155</v>
      </c>
      <c r="B132" s="199">
        <v>330</v>
      </c>
      <c r="C132" s="204" t="s">
        <v>73</v>
      </c>
      <c r="D132" s="207" t="s">
        <v>66</v>
      </c>
      <c r="E132" s="207" t="s">
        <v>178</v>
      </c>
      <c r="F132" s="283">
        <v>200</v>
      </c>
      <c r="G132" s="284"/>
      <c r="H132" s="30">
        <v>34.700000000000003</v>
      </c>
    </row>
    <row r="133" spans="1:8" ht="18" customHeight="1" x14ac:dyDescent="0.2">
      <c r="A133" s="198" t="s">
        <v>404</v>
      </c>
      <c r="B133" s="199">
        <v>330</v>
      </c>
      <c r="C133" s="199" t="s">
        <v>73</v>
      </c>
      <c r="D133" s="202" t="s">
        <v>66</v>
      </c>
      <c r="E133" s="202" t="s">
        <v>179</v>
      </c>
      <c r="F133" s="281"/>
      <c r="G133" s="281"/>
      <c r="H133" s="29">
        <f>H134</f>
        <v>420.4</v>
      </c>
    </row>
    <row r="134" spans="1:8" ht="27.75" customHeight="1" x14ac:dyDescent="0.2">
      <c r="A134" s="203" t="s">
        <v>155</v>
      </c>
      <c r="B134" s="199">
        <v>330</v>
      </c>
      <c r="C134" s="204" t="s">
        <v>73</v>
      </c>
      <c r="D134" s="207" t="s">
        <v>66</v>
      </c>
      <c r="E134" s="207" t="s">
        <v>179</v>
      </c>
      <c r="F134" s="283">
        <v>200</v>
      </c>
      <c r="G134" s="284"/>
      <c r="H134" s="30">
        <v>420.4</v>
      </c>
    </row>
    <row r="135" spans="1:8" ht="16.5" customHeight="1" x14ac:dyDescent="0.2">
      <c r="A135" s="227" t="s">
        <v>291</v>
      </c>
      <c r="B135" s="195">
        <v>330</v>
      </c>
      <c r="C135" s="228" t="s">
        <v>73</v>
      </c>
      <c r="D135" s="229" t="s">
        <v>73</v>
      </c>
      <c r="E135" s="229"/>
      <c r="F135" s="196"/>
      <c r="G135" s="118"/>
      <c r="H135" s="49">
        <f>H136</f>
        <v>48.7</v>
      </c>
    </row>
    <row r="136" spans="1:8" ht="20.25" customHeight="1" x14ac:dyDescent="0.2">
      <c r="A136" s="227" t="s">
        <v>128</v>
      </c>
      <c r="B136" s="195" t="s">
        <v>170</v>
      </c>
      <c r="C136" s="228" t="s">
        <v>73</v>
      </c>
      <c r="D136" s="229" t="s">
        <v>73</v>
      </c>
      <c r="E136" s="229" t="s">
        <v>162</v>
      </c>
      <c r="F136" s="196"/>
      <c r="G136" s="118"/>
      <c r="H136" s="49">
        <f>H137</f>
        <v>48.7</v>
      </c>
    </row>
    <row r="137" spans="1:8" ht="27.75" customHeight="1" x14ac:dyDescent="0.2">
      <c r="A137" s="227" t="s">
        <v>224</v>
      </c>
      <c r="B137" s="195" t="s">
        <v>170</v>
      </c>
      <c r="C137" s="228" t="s">
        <v>73</v>
      </c>
      <c r="D137" s="229" t="s">
        <v>73</v>
      </c>
      <c r="E137" s="229" t="s">
        <v>225</v>
      </c>
      <c r="F137" s="196"/>
      <c r="G137" s="118"/>
      <c r="H137" s="49">
        <f>H138</f>
        <v>48.7</v>
      </c>
    </row>
    <row r="138" spans="1:8" ht="16.5" customHeight="1" x14ac:dyDescent="0.2">
      <c r="A138" s="230" t="s">
        <v>218</v>
      </c>
      <c r="B138" s="200" t="s">
        <v>170</v>
      </c>
      <c r="C138" s="231" t="s">
        <v>73</v>
      </c>
      <c r="D138" s="232" t="s">
        <v>73</v>
      </c>
      <c r="E138" s="232" t="s">
        <v>225</v>
      </c>
      <c r="F138" s="201"/>
      <c r="G138" s="117"/>
      <c r="H138" s="62">
        <f>H139</f>
        <v>48.7</v>
      </c>
    </row>
    <row r="139" spans="1:8" x14ac:dyDescent="0.2">
      <c r="A139" s="233" t="s">
        <v>59</v>
      </c>
      <c r="B139" s="200" t="s">
        <v>170</v>
      </c>
      <c r="C139" s="234" t="s">
        <v>73</v>
      </c>
      <c r="D139" s="235" t="s">
        <v>73</v>
      </c>
      <c r="E139" s="235" t="s">
        <v>225</v>
      </c>
      <c r="F139" s="206" t="s">
        <v>171</v>
      </c>
      <c r="G139" s="115"/>
      <c r="H139" s="63">
        <v>48.7</v>
      </c>
    </row>
    <row r="140" spans="1:8" hidden="1" x14ac:dyDescent="0.2">
      <c r="A140" s="227" t="s">
        <v>273</v>
      </c>
      <c r="B140" s="195" t="s">
        <v>170</v>
      </c>
      <c r="C140" s="228" t="s">
        <v>54</v>
      </c>
      <c r="D140" s="229"/>
      <c r="E140" s="229"/>
      <c r="F140" s="196"/>
      <c r="G140" s="118"/>
      <c r="H140" s="49"/>
    </row>
    <row r="141" spans="1:8" hidden="1" x14ac:dyDescent="0.2">
      <c r="A141" s="227" t="s">
        <v>274</v>
      </c>
      <c r="B141" s="195" t="s">
        <v>170</v>
      </c>
      <c r="C141" s="228" t="s">
        <v>54</v>
      </c>
      <c r="D141" s="229" t="s">
        <v>54</v>
      </c>
      <c r="E141" s="229"/>
      <c r="F141" s="196"/>
      <c r="G141" s="118"/>
      <c r="H141" s="49"/>
    </row>
    <row r="142" spans="1:8" ht="27.75" hidden="1" customHeight="1" x14ac:dyDescent="0.2">
      <c r="A142" s="227" t="s">
        <v>275</v>
      </c>
      <c r="B142" s="195" t="s">
        <v>170</v>
      </c>
      <c r="C142" s="228" t="s">
        <v>54</v>
      </c>
      <c r="D142" s="229" t="s">
        <v>54</v>
      </c>
      <c r="E142" s="229" t="s">
        <v>277</v>
      </c>
      <c r="F142" s="196"/>
      <c r="G142" s="118"/>
      <c r="H142" s="49"/>
    </row>
    <row r="143" spans="1:8" ht="27.75" hidden="1" customHeight="1" x14ac:dyDescent="0.2">
      <c r="A143" s="230" t="s">
        <v>276</v>
      </c>
      <c r="B143" s="200" t="s">
        <v>170</v>
      </c>
      <c r="C143" s="231" t="s">
        <v>54</v>
      </c>
      <c r="D143" s="232" t="s">
        <v>54</v>
      </c>
      <c r="E143" s="232" t="s">
        <v>278</v>
      </c>
      <c r="F143" s="201"/>
      <c r="G143" s="117"/>
      <c r="H143" s="62"/>
    </row>
    <row r="144" spans="1:8" ht="27.75" hidden="1" customHeight="1" x14ac:dyDescent="0.2">
      <c r="A144" s="233" t="s">
        <v>155</v>
      </c>
      <c r="B144" s="200" t="s">
        <v>170</v>
      </c>
      <c r="C144" s="234" t="s">
        <v>54</v>
      </c>
      <c r="D144" s="235" t="s">
        <v>54</v>
      </c>
      <c r="E144" s="235" t="s">
        <v>278</v>
      </c>
      <c r="F144" s="206" t="s">
        <v>63</v>
      </c>
      <c r="G144" s="115"/>
      <c r="H144" s="63"/>
    </row>
    <row r="145" spans="1:8" ht="15.75" x14ac:dyDescent="0.2">
      <c r="A145" s="236" t="s">
        <v>78</v>
      </c>
      <c r="B145" s="179">
        <v>330</v>
      </c>
      <c r="C145" s="237">
        <v>10</v>
      </c>
      <c r="D145" s="229"/>
      <c r="E145" s="238"/>
      <c r="F145" s="276"/>
      <c r="G145" s="276"/>
      <c r="H145" s="34">
        <f>H146+H174+H181</f>
        <v>2043.6999999999998</v>
      </c>
    </row>
    <row r="146" spans="1:8" x14ac:dyDescent="0.2">
      <c r="A146" s="193" t="s">
        <v>79</v>
      </c>
      <c r="B146" s="194">
        <v>330</v>
      </c>
      <c r="C146" s="194">
        <v>10</v>
      </c>
      <c r="D146" s="196" t="s">
        <v>40</v>
      </c>
      <c r="E146" s="197"/>
      <c r="F146" s="278"/>
      <c r="G146" s="278"/>
      <c r="H146" s="28">
        <f t="shared" ref="H146:H149" si="0">H147</f>
        <v>1947.1</v>
      </c>
    </row>
    <row r="147" spans="1:8" s="10" customFormat="1" ht="40.5" customHeight="1" x14ac:dyDescent="0.2">
      <c r="A147" s="193" t="s">
        <v>213</v>
      </c>
      <c r="B147" s="194">
        <v>330</v>
      </c>
      <c r="C147" s="194">
        <v>10</v>
      </c>
      <c r="D147" s="196" t="s">
        <v>40</v>
      </c>
      <c r="E147" s="197" t="s">
        <v>196</v>
      </c>
      <c r="F147" s="197"/>
      <c r="G147" s="118"/>
      <c r="H147" s="28">
        <f t="shared" si="0"/>
        <v>1947.1</v>
      </c>
    </row>
    <row r="148" spans="1:8" s="10" customFormat="1" ht="25.5" x14ac:dyDescent="0.2">
      <c r="A148" s="193" t="s">
        <v>288</v>
      </c>
      <c r="B148" s="194">
        <v>330</v>
      </c>
      <c r="C148" s="194">
        <v>10</v>
      </c>
      <c r="D148" s="196" t="s">
        <v>40</v>
      </c>
      <c r="E148" s="197" t="s">
        <v>197</v>
      </c>
      <c r="F148" s="197"/>
      <c r="G148" s="118"/>
      <c r="H148" s="28">
        <f t="shared" si="0"/>
        <v>1947.1</v>
      </c>
    </row>
    <row r="149" spans="1:8" s="10" customFormat="1" ht="38.25" x14ac:dyDescent="0.2">
      <c r="A149" s="198" t="s">
        <v>292</v>
      </c>
      <c r="B149" s="199">
        <v>330</v>
      </c>
      <c r="C149" s="199">
        <v>10</v>
      </c>
      <c r="D149" s="201" t="s">
        <v>40</v>
      </c>
      <c r="E149" s="202" t="s">
        <v>198</v>
      </c>
      <c r="F149" s="202"/>
      <c r="G149" s="117"/>
      <c r="H149" s="29">
        <f t="shared" si="0"/>
        <v>1947.1</v>
      </c>
    </row>
    <row r="150" spans="1:8" ht="25.5" x14ac:dyDescent="0.2">
      <c r="A150" s="198" t="s">
        <v>286</v>
      </c>
      <c r="B150" s="199">
        <v>330</v>
      </c>
      <c r="C150" s="199">
        <v>10</v>
      </c>
      <c r="D150" s="201" t="s">
        <v>40</v>
      </c>
      <c r="E150" s="202" t="s">
        <v>198</v>
      </c>
      <c r="F150" s="202"/>
      <c r="G150" s="117"/>
      <c r="H150" s="29">
        <f>H151</f>
        <v>1947.1</v>
      </c>
    </row>
    <row r="151" spans="1:8" x14ac:dyDescent="0.2">
      <c r="A151" s="239" t="s">
        <v>96</v>
      </c>
      <c r="B151" s="204">
        <v>330</v>
      </c>
      <c r="C151" s="204">
        <v>10</v>
      </c>
      <c r="D151" s="206" t="s">
        <v>40</v>
      </c>
      <c r="E151" s="207" t="s">
        <v>198</v>
      </c>
      <c r="F151" s="279" t="s">
        <v>80</v>
      </c>
      <c r="G151" s="279"/>
      <c r="H151" s="30">
        <v>1947.1</v>
      </c>
    </row>
    <row r="152" spans="1:8" hidden="1" x14ac:dyDescent="0.2">
      <c r="A152" s="178" t="s">
        <v>81</v>
      </c>
      <c r="B152" s="179">
        <v>330</v>
      </c>
      <c r="C152" s="179">
        <v>10</v>
      </c>
      <c r="D152" s="181" t="s">
        <v>66</v>
      </c>
      <c r="E152" s="182"/>
      <c r="F152" s="277"/>
      <c r="G152" s="277"/>
      <c r="H152" s="9">
        <f>H153</f>
        <v>0</v>
      </c>
    </row>
    <row r="153" spans="1:8" ht="63.75" hidden="1" x14ac:dyDescent="0.2">
      <c r="A153" s="184" t="s">
        <v>82</v>
      </c>
      <c r="B153" s="179">
        <v>330</v>
      </c>
      <c r="C153" s="185">
        <v>10</v>
      </c>
      <c r="D153" s="187" t="s">
        <v>66</v>
      </c>
      <c r="E153" s="183" t="s">
        <v>83</v>
      </c>
      <c r="F153" s="276"/>
      <c r="G153" s="276"/>
      <c r="H153" s="11">
        <f>H154</f>
        <v>0</v>
      </c>
    </row>
    <row r="154" spans="1:8" hidden="1" x14ac:dyDescent="0.2">
      <c r="A154" s="213" t="s">
        <v>84</v>
      </c>
      <c r="B154" s="179">
        <v>330</v>
      </c>
      <c r="C154" s="190">
        <v>10</v>
      </c>
      <c r="D154" s="192" t="s">
        <v>66</v>
      </c>
      <c r="E154" s="183" t="s">
        <v>85</v>
      </c>
      <c r="F154" s="280" t="s">
        <v>86</v>
      </c>
      <c r="G154" s="280"/>
      <c r="H154" s="12"/>
    </row>
    <row r="155" spans="1:8" hidden="1" x14ac:dyDescent="0.2">
      <c r="A155" s="178" t="s">
        <v>81</v>
      </c>
      <c r="B155" s="179">
        <v>330</v>
      </c>
      <c r="C155" s="179">
        <v>10</v>
      </c>
      <c r="D155" s="181" t="s">
        <v>66</v>
      </c>
      <c r="E155" s="182"/>
      <c r="F155" s="277"/>
      <c r="G155" s="277"/>
      <c r="H155" s="9">
        <f>H159+H166</f>
        <v>0</v>
      </c>
    </row>
    <row r="156" spans="1:8" hidden="1" x14ac:dyDescent="0.2">
      <c r="A156" s="193" t="s">
        <v>55</v>
      </c>
      <c r="B156" s="179">
        <v>330</v>
      </c>
      <c r="C156" s="194">
        <v>10</v>
      </c>
      <c r="D156" s="196" t="s">
        <v>66</v>
      </c>
      <c r="E156" s="197" t="s">
        <v>87</v>
      </c>
      <c r="F156" s="197"/>
      <c r="G156" s="118"/>
      <c r="H156" s="9">
        <f>H157</f>
        <v>0</v>
      </c>
    </row>
    <row r="157" spans="1:8" hidden="1" x14ac:dyDescent="0.2">
      <c r="A157" s="184" t="s">
        <v>57</v>
      </c>
      <c r="B157" s="179">
        <v>330</v>
      </c>
      <c r="C157" s="185">
        <v>10</v>
      </c>
      <c r="D157" s="187" t="s">
        <v>66</v>
      </c>
      <c r="E157" s="183" t="s">
        <v>58</v>
      </c>
      <c r="F157" s="276"/>
      <c r="G157" s="276"/>
      <c r="H157" s="14">
        <f>H158</f>
        <v>0</v>
      </c>
    </row>
    <row r="158" spans="1:8" hidden="1" x14ac:dyDescent="0.2">
      <c r="A158" s="213" t="s">
        <v>88</v>
      </c>
      <c r="B158" s="179">
        <v>330</v>
      </c>
      <c r="C158" s="190">
        <v>10</v>
      </c>
      <c r="D158" s="192" t="s">
        <v>66</v>
      </c>
      <c r="E158" s="210" t="s">
        <v>60</v>
      </c>
      <c r="F158" s="285" t="s">
        <v>89</v>
      </c>
      <c r="G158" s="285"/>
      <c r="H158" s="15"/>
    </row>
    <row r="159" spans="1:8" hidden="1" x14ac:dyDescent="0.2">
      <c r="A159" s="193" t="s">
        <v>90</v>
      </c>
      <c r="B159" s="179">
        <v>330</v>
      </c>
      <c r="C159" s="194">
        <v>10</v>
      </c>
      <c r="D159" s="196" t="s">
        <v>66</v>
      </c>
      <c r="E159" s="197" t="s">
        <v>91</v>
      </c>
      <c r="F159" s="210"/>
      <c r="G159" s="113"/>
      <c r="H159" s="13">
        <f>H160</f>
        <v>0</v>
      </c>
    </row>
    <row r="160" spans="1:8" ht="63.75" hidden="1" x14ac:dyDescent="0.2">
      <c r="A160" s="193" t="s">
        <v>92</v>
      </c>
      <c r="B160" s="179">
        <v>330</v>
      </c>
      <c r="C160" s="194">
        <v>10</v>
      </c>
      <c r="D160" s="196" t="s">
        <v>66</v>
      </c>
      <c r="E160" s="197" t="s">
        <v>93</v>
      </c>
      <c r="F160" s="210"/>
      <c r="G160" s="113"/>
      <c r="H160" s="13">
        <f>H161+H164</f>
        <v>0</v>
      </c>
    </row>
    <row r="161" spans="1:8" ht="40.5" hidden="1" customHeight="1" x14ac:dyDescent="0.2">
      <c r="A161" s="193" t="s">
        <v>94</v>
      </c>
      <c r="B161" s="194">
        <v>330</v>
      </c>
      <c r="C161" s="194">
        <v>10</v>
      </c>
      <c r="D161" s="196" t="s">
        <v>66</v>
      </c>
      <c r="E161" s="197" t="s">
        <v>95</v>
      </c>
      <c r="F161" s="276"/>
      <c r="G161" s="276"/>
      <c r="H161" s="13">
        <f>H162+H163</f>
        <v>0</v>
      </c>
    </row>
    <row r="162" spans="1:8" hidden="1" x14ac:dyDescent="0.2">
      <c r="A162" s="213" t="s">
        <v>96</v>
      </c>
      <c r="B162" s="199">
        <v>330</v>
      </c>
      <c r="C162" s="190">
        <v>10</v>
      </c>
      <c r="D162" s="192" t="s">
        <v>66</v>
      </c>
      <c r="E162" s="207" t="s">
        <v>95</v>
      </c>
      <c r="F162" s="280" t="s">
        <v>80</v>
      </c>
      <c r="G162" s="280"/>
      <c r="H162" s="12"/>
    </row>
    <row r="163" spans="1:8" ht="28.5" hidden="1" customHeight="1" x14ac:dyDescent="0.2">
      <c r="A163" s="213" t="s">
        <v>97</v>
      </c>
      <c r="B163" s="199">
        <v>330</v>
      </c>
      <c r="C163" s="240">
        <v>10</v>
      </c>
      <c r="D163" s="192" t="s">
        <v>66</v>
      </c>
      <c r="E163" s="207" t="s">
        <v>95</v>
      </c>
      <c r="F163" s="192" t="s">
        <v>52</v>
      </c>
      <c r="G163" s="116"/>
      <c r="H163" s="12"/>
    </row>
    <row r="164" spans="1:8" ht="51" hidden="1" x14ac:dyDescent="0.2">
      <c r="A164" s="193" t="s">
        <v>104</v>
      </c>
      <c r="B164" s="194">
        <v>330</v>
      </c>
      <c r="C164" s="194">
        <v>10</v>
      </c>
      <c r="D164" s="196" t="s">
        <v>66</v>
      </c>
      <c r="E164" s="197" t="s">
        <v>106</v>
      </c>
      <c r="F164" s="276"/>
      <c r="G164" s="276"/>
      <c r="H164" s="13">
        <f>H165</f>
        <v>0</v>
      </c>
    </row>
    <row r="165" spans="1:8" hidden="1" x14ac:dyDescent="0.2">
      <c r="A165" s="213" t="s">
        <v>96</v>
      </c>
      <c r="B165" s="199">
        <v>330</v>
      </c>
      <c r="C165" s="190">
        <v>10</v>
      </c>
      <c r="D165" s="192" t="s">
        <v>66</v>
      </c>
      <c r="E165" s="207" t="s">
        <v>106</v>
      </c>
      <c r="F165" s="280" t="s">
        <v>80</v>
      </c>
      <c r="G165" s="280"/>
      <c r="H165" s="12"/>
    </row>
    <row r="166" spans="1:8" hidden="1" x14ac:dyDescent="0.2">
      <c r="A166" s="193" t="s">
        <v>55</v>
      </c>
      <c r="B166" s="179">
        <v>330</v>
      </c>
      <c r="C166" s="194">
        <v>10</v>
      </c>
      <c r="D166" s="196" t="s">
        <v>66</v>
      </c>
      <c r="E166" s="197" t="s">
        <v>87</v>
      </c>
      <c r="F166" s="210"/>
      <c r="G166" s="113"/>
      <c r="H166" s="13">
        <f>H167</f>
        <v>0</v>
      </c>
    </row>
    <row r="167" spans="1:8" hidden="1" x14ac:dyDescent="0.2">
      <c r="A167" s="193" t="s">
        <v>57</v>
      </c>
      <c r="B167" s="194">
        <v>330</v>
      </c>
      <c r="C167" s="194">
        <v>10</v>
      </c>
      <c r="D167" s="196" t="s">
        <v>66</v>
      </c>
      <c r="E167" s="197" t="s">
        <v>60</v>
      </c>
      <c r="F167" s="276"/>
      <c r="G167" s="276"/>
      <c r="H167" s="13">
        <f>H168</f>
        <v>0</v>
      </c>
    </row>
    <row r="168" spans="1:8" hidden="1" x14ac:dyDescent="0.2">
      <c r="A168" s="213" t="s">
        <v>96</v>
      </c>
      <c r="B168" s="199">
        <v>330</v>
      </c>
      <c r="C168" s="190">
        <v>10</v>
      </c>
      <c r="D168" s="192" t="s">
        <v>66</v>
      </c>
      <c r="E168" s="207" t="s">
        <v>60</v>
      </c>
      <c r="F168" s="280" t="s">
        <v>80</v>
      </c>
      <c r="G168" s="280"/>
      <c r="H168" s="12"/>
    </row>
    <row r="169" spans="1:8" hidden="1" x14ac:dyDescent="0.2">
      <c r="A169" s="241" t="s">
        <v>98</v>
      </c>
      <c r="B169" s="179">
        <v>330</v>
      </c>
      <c r="C169" s="242">
        <v>11</v>
      </c>
      <c r="D169" s="196" t="s">
        <v>41</v>
      </c>
      <c r="E169" s="183"/>
      <c r="F169" s="276"/>
      <c r="G169" s="276"/>
      <c r="H169" s="9">
        <f>H170</f>
        <v>0</v>
      </c>
    </row>
    <row r="170" spans="1:8" hidden="1" x14ac:dyDescent="0.2">
      <c r="A170" s="241" t="s">
        <v>99</v>
      </c>
      <c r="B170" s="179">
        <v>330</v>
      </c>
      <c r="C170" s="179">
        <v>11</v>
      </c>
      <c r="D170" s="181" t="s">
        <v>40</v>
      </c>
      <c r="E170" s="182"/>
      <c r="F170" s="277"/>
      <c r="G170" s="277"/>
      <c r="H170" s="9">
        <f>H171</f>
        <v>0</v>
      </c>
    </row>
    <row r="171" spans="1:8" hidden="1" x14ac:dyDescent="0.2">
      <c r="A171" s="178" t="s">
        <v>100</v>
      </c>
      <c r="B171" s="179">
        <v>330</v>
      </c>
      <c r="C171" s="179">
        <v>11</v>
      </c>
      <c r="D171" s="181" t="s">
        <v>40</v>
      </c>
      <c r="E171" s="182" t="s">
        <v>101</v>
      </c>
      <c r="F171" s="277"/>
      <c r="G171" s="277"/>
      <c r="H171" s="9">
        <f>H172</f>
        <v>0</v>
      </c>
    </row>
    <row r="172" spans="1:8" ht="24" hidden="1" customHeight="1" x14ac:dyDescent="0.2">
      <c r="A172" s="184" t="s">
        <v>102</v>
      </c>
      <c r="B172" s="199">
        <v>330</v>
      </c>
      <c r="C172" s="185">
        <v>11</v>
      </c>
      <c r="D172" s="187" t="s">
        <v>40</v>
      </c>
      <c r="E172" s="183" t="s">
        <v>103</v>
      </c>
      <c r="F172" s="276"/>
      <c r="G172" s="276"/>
      <c r="H172" s="11">
        <f>H173</f>
        <v>0</v>
      </c>
    </row>
    <row r="173" spans="1:8" ht="29.25" hidden="1" customHeight="1" x14ac:dyDescent="0.2">
      <c r="A173" s="189" t="s">
        <v>48</v>
      </c>
      <c r="B173" s="199">
        <v>330</v>
      </c>
      <c r="C173" s="190">
        <v>11</v>
      </c>
      <c r="D173" s="192" t="s">
        <v>40</v>
      </c>
      <c r="E173" s="210" t="s">
        <v>103</v>
      </c>
      <c r="F173" s="285">
        <v>200</v>
      </c>
      <c r="G173" s="285"/>
      <c r="H173" s="12"/>
    </row>
    <row r="174" spans="1:8" x14ac:dyDescent="0.2">
      <c r="A174" s="193" t="s">
        <v>81</v>
      </c>
      <c r="B174" s="194">
        <v>330</v>
      </c>
      <c r="C174" s="194">
        <v>10</v>
      </c>
      <c r="D174" s="196" t="s">
        <v>66</v>
      </c>
      <c r="E174" s="197"/>
      <c r="F174" s="197"/>
      <c r="G174" s="118"/>
      <c r="H174" s="13">
        <f>H175+H178</f>
        <v>36</v>
      </c>
    </row>
    <row r="175" spans="1:8" hidden="1" x14ac:dyDescent="0.2">
      <c r="A175" s="193" t="s">
        <v>125</v>
      </c>
      <c r="B175" s="194">
        <v>330</v>
      </c>
      <c r="C175" s="194">
        <v>10</v>
      </c>
      <c r="D175" s="196" t="s">
        <v>66</v>
      </c>
      <c r="E175" s="197" t="s">
        <v>168</v>
      </c>
      <c r="F175" s="197"/>
      <c r="G175" s="118"/>
      <c r="H175" s="13">
        <f>H176</f>
        <v>0</v>
      </c>
    </row>
    <row r="176" spans="1:8" ht="51" hidden="1" x14ac:dyDescent="0.2">
      <c r="A176" s="198" t="s">
        <v>226</v>
      </c>
      <c r="B176" s="199">
        <v>330</v>
      </c>
      <c r="C176" s="199">
        <v>10</v>
      </c>
      <c r="D176" s="201" t="s">
        <v>66</v>
      </c>
      <c r="E176" s="202" t="s">
        <v>227</v>
      </c>
      <c r="F176" s="202"/>
      <c r="G176" s="118"/>
      <c r="H176" s="14">
        <f>H177</f>
        <v>0</v>
      </c>
    </row>
    <row r="177" spans="1:8" hidden="1" x14ac:dyDescent="0.2">
      <c r="A177" s="203" t="s">
        <v>405</v>
      </c>
      <c r="B177" s="199">
        <v>330</v>
      </c>
      <c r="C177" s="204">
        <v>10</v>
      </c>
      <c r="D177" s="206" t="s">
        <v>66</v>
      </c>
      <c r="E177" s="207" t="s">
        <v>227</v>
      </c>
      <c r="F177" s="207">
        <v>300</v>
      </c>
      <c r="G177" s="118"/>
      <c r="H177" s="15"/>
    </row>
    <row r="178" spans="1:8" ht="25.5" x14ac:dyDescent="0.2">
      <c r="A178" s="193" t="s">
        <v>406</v>
      </c>
      <c r="B178" s="194">
        <v>330</v>
      </c>
      <c r="C178" s="194">
        <v>10</v>
      </c>
      <c r="D178" s="196" t="s">
        <v>66</v>
      </c>
      <c r="E178" s="197" t="s">
        <v>264</v>
      </c>
      <c r="F178" s="197"/>
      <c r="G178" s="118"/>
      <c r="H178" s="13">
        <f>H179</f>
        <v>36</v>
      </c>
    </row>
    <row r="179" spans="1:8" ht="38.25" x14ac:dyDescent="0.2">
      <c r="A179" s="198" t="s">
        <v>407</v>
      </c>
      <c r="B179" s="199">
        <v>330</v>
      </c>
      <c r="C179" s="199">
        <v>10</v>
      </c>
      <c r="D179" s="201" t="s">
        <v>66</v>
      </c>
      <c r="E179" s="202" t="s">
        <v>229</v>
      </c>
      <c r="F179" s="202"/>
      <c r="G179" s="117"/>
      <c r="H179" s="14">
        <f>H180</f>
        <v>36</v>
      </c>
    </row>
    <row r="180" spans="1:8" ht="29.25" customHeight="1" x14ac:dyDescent="0.2">
      <c r="A180" s="189" t="s">
        <v>155</v>
      </c>
      <c r="B180" s="204">
        <v>330</v>
      </c>
      <c r="C180" s="204">
        <v>10</v>
      </c>
      <c r="D180" s="206" t="s">
        <v>66</v>
      </c>
      <c r="E180" s="207" t="s">
        <v>229</v>
      </c>
      <c r="F180" s="210">
        <v>200</v>
      </c>
      <c r="G180" s="113"/>
      <c r="H180" s="12">
        <v>36</v>
      </c>
    </row>
    <row r="181" spans="1:8" x14ac:dyDescent="0.2">
      <c r="A181" s="243" t="s">
        <v>263</v>
      </c>
      <c r="B181" s="244">
        <v>330</v>
      </c>
      <c r="C181" s="245">
        <v>10</v>
      </c>
      <c r="D181" s="245" t="s">
        <v>50</v>
      </c>
      <c r="E181" s="246"/>
      <c r="F181" s="244"/>
      <c r="G181" s="51"/>
      <c r="H181" s="59">
        <f>H182+H185+H188</f>
        <v>60.6</v>
      </c>
    </row>
    <row r="182" spans="1:8" ht="36" hidden="1" customHeight="1" x14ac:dyDescent="0.2">
      <c r="A182" s="247" t="s">
        <v>408</v>
      </c>
      <c r="B182" s="244">
        <v>330</v>
      </c>
      <c r="C182" s="245" t="s">
        <v>71</v>
      </c>
      <c r="D182" s="245" t="s">
        <v>66</v>
      </c>
      <c r="E182" s="246" t="s">
        <v>409</v>
      </c>
      <c r="F182" s="244"/>
      <c r="G182" s="51"/>
      <c r="H182" s="59">
        <f>H183</f>
        <v>0</v>
      </c>
    </row>
    <row r="183" spans="1:8" ht="38.25" hidden="1" x14ac:dyDescent="0.2">
      <c r="A183" s="248" t="s">
        <v>410</v>
      </c>
      <c r="B183" s="249">
        <v>330</v>
      </c>
      <c r="C183" s="250" t="s">
        <v>71</v>
      </c>
      <c r="D183" s="250" t="s">
        <v>66</v>
      </c>
      <c r="E183" s="251" t="s">
        <v>229</v>
      </c>
      <c r="F183" s="249"/>
      <c r="G183" s="50"/>
      <c r="H183" s="60">
        <f>H184</f>
        <v>0</v>
      </c>
    </row>
    <row r="184" spans="1:8" ht="25.5" hidden="1" x14ac:dyDescent="0.2">
      <c r="A184" s="252" t="s">
        <v>155</v>
      </c>
      <c r="B184" s="253">
        <v>330</v>
      </c>
      <c r="C184" s="254" t="s">
        <v>71</v>
      </c>
      <c r="D184" s="254" t="s">
        <v>66</v>
      </c>
      <c r="E184" s="255" t="s">
        <v>229</v>
      </c>
      <c r="F184" s="253">
        <v>200</v>
      </c>
      <c r="G184" s="58"/>
      <c r="H184" s="61"/>
    </row>
    <row r="185" spans="1:8" hidden="1" x14ac:dyDescent="0.2">
      <c r="A185" s="243" t="s">
        <v>125</v>
      </c>
      <c r="B185" s="244">
        <v>330</v>
      </c>
      <c r="C185" s="245" t="s">
        <v>71</v>
      </c>
      <c r="D185" s="245" t="s">
        <v>66</v>
      </c>
      <c r="E185" s="246" t="s">
        <v>168</v>
      </c>
      <c r="F185" s="244"/>
      <c r="G185" s="51"/>
      <c r="H185" s="59">
        <f>H186</f>
        <v>0</v>
      </c>
    </row>
    <row r="186" spans="1:8" ht="51" hidden="1" x14ac:dyDescent="0.2">
      <c r="A186" s="248" t="s">
        <v>226</v>
      </c>
      <c r="B186" s="249">
        <v>330</v>
      </c>
      <c r="C186" s="250" t="s">
        <v>71</v>
      </c>
      <c r="D186" s="250" t="s">
        <v>66</v>
      </c>
      <c r="E186" s="251" t="s">
        <v>227</v>
      </c>
      <c r="F186" s="249"/>
      <c r="G186" s="50"/>
      <c r="H186" s="60">
        <f>H187</f>
        <v>0</v>
      </c>
    </row>
    <row r="187" spans="1:8" hidden="1" x14ac:dyDescent="0.2">
      <c r="A187" s="52" t="s">
        <v>96</v>
      </c>
      <c r="B187" s="256">
        <v>330</v>
      </c>
      <c r="C187" s="53" t="s">
        <v>71</v>
      </c>
      <c r="D187" s="54" t="s">
        <v>66</v>
      </c>
      <c r="E187" s="55" t="s">
        <v>227</v>
      </c>
      <c r="F187" s="56" t="s">
        <v>80</v>
      </c>
      <c r="G187" s="57">
        <v>408</v>
      </c>
      <c r="H187" s="61"/>
    </row>
    <row r="188" spans="1:8" x14ac:dyDescent="0.2">
      <c r="A188" s="243" t="s">
        <v>128</v>
      </c>
      <c r="B188" s="244">
        <v>330</v>
      </c>
      <c r="C188" s="245" t="s">
        <v>71</v>
      </c>
      <c r="D188" s="245" t="s">
        <v>50</v>
      </c>
      <c r="E188" s="246" t="s">
        <v>162</v>
      </c>
      <c r="F188" s="244"/>
      <c r="G188" s="51"/>
      <c r="H188" s="59">
        <f>H189+H191</f>
        <v>60.6</v>
      </c>
    </row>
    <row r="189" spans="1:8" ht="63.75" x14ac:dyDescent="0.2">
      <c r="A189" s="257" t="s">
        <v>260</v>
      </c>
      <c r="B189" s="249">
        <v>330</v>
      </c>
      <c r="C189" s="250" t="s">
        <v>71</v>
      </c>
      <c r="D189" s="250" t="s">
        <v>50</v>
      </c>
      <c r="E189" s="251" t="s">
        <v>228</v>
      </c>
      <c r="F189" s="249"/>
      <c r="G189" s="50"/>
      <c r="H189" s="60">
        <f>H190</f>
        <v>60</v>
      </c>
    </row>
    <row r="190" spans="1:8" ht="25.5" x14ac:dyDescent="0.2">
      <c r="A190" s="252" t="s">
        <v>155</v>
      </c>
      <c r="B190" s="253">
        <v>330</v>
      </c>
      <c r="C190" s="254" t="s">
        <v>71</v>
      </c>
      <c r="D190" s="254" t="s">
        <v>50</v>
      </c>
      <c r="E190" s="255" t="s">
        <v>228</v>
      </c>
      <c r="F190" s="253">
        <v>200</v>
      </c>
      <c r="G190" s="58"/>
      <c r="H190" s="61">
        <v>60</v>
      </c>
    </row>
    <row r="191" spans="1:8" ht="63.75" x14ac:dyDescent="0.2">
      <c r="A191" s="248" t="s">
        <v>310</v>
      </c>
      <c r="B191" s="249">
        <v>330</v>
      </c>
      <c r="C191" s="250" t="s">
        <v>71</v>
      </c>
      <c r="D191" s="250" t="s">
        <v>50</v>
      </c>
      <c r="E191" s="251" t="s">
        <v>259</v>
      </c>
      <c r="F191" s="249"/>
      <c r="G191" s="50"/>
      <c r="H191" s="60">
        <f>H192</f>
        <v>0.6</v>
      </c>
    </row>
    <row r="192" spans="1:8" ht="25.5" x14ac:dyDescent="0.2">
      <c r="A192" s="252" t="s">
        <v>155</v>
      </c>
      <c r="B192" s="253">
        <v>330</v>
      </c>
      <c r="C192" s="254" t="s">
        <v>71</v>
      </c>
      <c r="D192" s="254" t="s">
        <v>50</v>
      </c>
      <c r="E192" s="255" t="s">
        <v>259</v>
      </c>
      <c r="F192" s="253">
        <v>200</v>
      </c>
      <c r="G192" s="58"/>
      <c r="H192" s="61">
        <v>0.6</v>
      </c>
    </row>
  </sheetData>
  <mergeCells count="80">
    <mergeCell ref="F171:G171"/>
    <mergeCell ref="F173:G173"/>
    <mergeCell ref="F76:G76"/>
    <mergeCell ref="F77:G77"/>
    <mergeCell ref="F78:G78"/>
    <mergeCell ref="F90:G90"/>
    <mergeCell ref="F93:G93"/>
    <mergeCell ref="F96:G96"/>
    <mergeCell ref="F119:G119"/>
    <mergeCell ref="F120:G120"/>
    <mergeCell ref="F155:G155"/>
    <mergeCell ref="F157:G157"/>
    <mergeCell ref="F165:G165"/>
    <mergeCell ref="F161:G161"/>
    <mergeCell ref="F158:G158"/>
    <mergeCell ref="F162:G162"/>
    <mergeCell ref="F172:G172"/>
    <mergeCell ref="F92:G92"/>
    <mergeCell ref="F95:G95"/>
    <mergeCell ref="F50:G50"/>
    <mergeCell ref="F82:G82"/>
    <mergeCell ref="F81:G81"/>
    <mergeCell ref="F105:G105"/>
    <mergeCell ref="F103:G103"/>
    <mergeCell ref="F104:G104"/>
    <mergeCell ref="F133:G133"/>
    <mergeCell ref="F134:G134"/>
    <mergeCell ref="F168:G168"/>
    <mergeCell ref="F106:G106"/>
    <mergeCell ref="F109:G109"/>
    <mergeCell ref="F111:G111"/>
    <mergeCell ref="F115:G115"/>
    <mergeCell ref="F49:G49"/>
    <mergeCell ref="F46:G46"/>
    <mergeCell ref="F47:G47"/>
    <mergeCell ref="F38:G38"/>
    <mergeCell ref="F39:G39"/>
    <mergeCell ref="F41:G41"/>
    <mergeCell ref="F40:G40"/>
    <mergeCell ref="F27:G27"/>
    <mergeCell ref="F33:G33"/>
    <mergeCell ref="F34:G34"/>
    <mergeCell ref="F35:G35"/>
    <mergeCell ref="F48:G48"/>
    <mergeCell ref="F12:G12"/>
    <mergeCell ref="F13:G13"/>
    <mergeCell ref="F14:G14"/>
    <mergeCell ref="F15:G15"/>
    <mergeCell ref="F16:G16"/>
    <mergeCell ref="F10:G10"/>
    <mergeCell ref="A7:A8"/>
    <mergeCell ref="C7:C8"/>
    <mergeCell ref="D7:D8"/>
    <mergeCell ref="E7:E8"/>
    <mergeCell ref="B7:B8"/>
    <mergeCell ref="F9:G9"/>
    <mergeCell ref="B1:H3"/>
    <mergeCell ref="A5:H5"/>
    <mergeCell ref="F6:G6"/>
    <mergeCell ref="F7:G8"/>
    <mergeCell ref="C4:H4"/>
    <mergeCell ref="F75:G75"/>
    <mergeCell ref="F80:G80"/>
    <mergeCell ref="F84:G84"/>
    <mergeCell ref="F86:G86"/>
    <mergeCell ref="F88:G88"/>
    <mergeCell ref="F129:G129"/>
    <mergeCell ref="F130:G130"/>
    <mergeCell ref="F131:G131"/>
    <mergeCell ref="F132:G132"/>
    <mergeCell ref="F145:G145"/>
    <mergeCell ref="F164:G164"/>
    <mergeCell ref="F167:G167"/>
    <mergeCell ref="F170:G170"/>
    <mergeCell ref="F146:G146"/>
    <mergeCell ref="F151:G151"/>
    <mergeCell ref="F152:G152"/>
    <mergeCell ref="F153:G153"/>
    <mergeCell ref="F154:G154"/>
    <mergeCell ref="F169:G169"/>
  </mergeCells>
  <phoneticPr fontId="0" type="noConversion"/>
  <pageMargins left="1.1811023622047245" right="0" top="0.19685039370078741" bottom="0.15748031496062992" header="0.23622047244094491" footer="0.19685039370078741"/>
  <pageSetup paperSize="9" scale="75" fitToWidth="0" fitToHeight="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1</vt:lpstr>
      <vt:lpstr>приложение 2</vt:lpstr>
      <vt:lpstr>приложение 3</vt:lpstr>
      <vt:lpstr>приложение 5</vt:lpstr>
      <vt:lpstr>'приложение 5'!Область_печати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cp:lastPrinted>2020-01-09T09:42:37Z</cp:lastPrinted>
  <dcterms:created xsi:type="dcterms:W3CDTF">2014-02-24T11:06:22Z</dcterms:created>
  <dcterms:modified xsi:type="dcterms:W3CDTF">2020-07-16T13:46:01Z</dcterms:modified>
</cp:coreProperties>
</file>